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25" windowHeight="801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<sst xmlns="http://schemas.openxmlformats.org/spreadsheetml/2006/main" count="178" uniqueCount="92">
  <si>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</si>
  <si>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</si>
  <si>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</si>
  <si>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</si>
  <si>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</si>
  <si>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</si>
  <si>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</si>
  <si>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</si>
  <si>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</si>
  <si>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</si>
  <si>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</si>
  <si>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</si>
  <si>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</si>
  <si>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</si>
  <si>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</si>
  <si>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</si>
  <si>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</si>
  <si>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</si>
  <si>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</si>
  <si>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</si>
  <si>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</si>
  <si>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</si>
  <si>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</si>
  <si>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</si>
  <si>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</si>
  <si>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</si>
  <si>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</si>
  <si>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</si>
  <si>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</si>
  <si>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</si>
  <si>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</si>
  <si>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</si>
  <si>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</si>
  <si>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</si>
  <si>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</si>
  <si>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</si>
  <si>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</si>
  <si>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</si>
  <si>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</si>
  <si>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</si>
  <si>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</si>
  <si>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</si>
  <si>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</si>
  <si>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</si>
  <si>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</si>
  <si>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</si>
  <si>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</si>
  <si>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</si>
  <si>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</si>
  <si>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</si>
  <si>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</si>
  <si>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</si>
  <si>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</si>
  <si>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</si>
  <si>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</si>
  <si>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</si>
  <si>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</si>
  <si>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</si>
  <si>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</si>
  <si>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</si>
  <si>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</si>
  <si>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</si>
  <si>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</si>
  <si>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</si>
  <si>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</si>
  <si>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</si>
  <si>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</si>
  <si>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</si>
  <si>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</si>
  <si>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</si>
  <si>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</si>
  <si>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</si>
  <si>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</si>
  <si>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</si>
  <si>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</si>
  <si>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</si>
  <si>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</si>
  <si>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</si>
  <si>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</si>
  <si>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</si>
  <si>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</si>
  <si>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</si>
  <si>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</si>
  <si>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</si>
  <si>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</si>
  <si>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</si>
  <si>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Ingresos tributarios</t>
  </si>
  <si>
    <t>Presupuesto
Ajustado
2018</t>
  </si>
  <si>
    <t>Ejecución
Febrero
2018</t>
  </si>
  <si>
    <t>Ejecución
Febrero
2019</t>
  </si>
  <si>
    <t>1 Ingresos Tributarios del mes de Febrero serán distribuidos posteriormente</t>
  </si>
  <si>
    <t>Presupuesto
Ajustado
2019</t>
  </si>
</sst>
</file>

<file path=xl/styles.xml><?xml version="1.0" encoding="utf-8"?>
<styleSheet xmlns="http://schemas.openxmlformats.org/spreadsheetml/2006/main">
  <numFmts count="63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</numFmts>
  <fonts count="58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8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5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5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5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5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5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5" fillId="0" borderId="0" xfId="0" applyNumberFormat="1" applyFont="1" applyFill="1" applyAlignment="1" applyProtection="1">
      <alignment/>
      <protection/>
    </xf>
    <xf numFmtId="186" fontId="55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5" fillId="0" borderId="0" xfId="0" applyNumberFormat="1" applyFont="1" applyFill="1" applyAlignment="1" applyProtection="1">
      <alignment/>
      <protection/>
    </xf>
    <xf numFmtId="0" fontId="56" fillId="0" borderId="0" xfId="0" applyNumberFormat="1" applyFont="1" applyAlignment="1" applyProtection="1">
      <alignment/>
      <protection/>
    </xf>
    <xf numFmtId="0" fontId="56" fillId="0" borderId="0" xfId="0" applyNumberFormat="1" applyFont="1" applyBorder="1" applyAlignment="1" applyProtection="1">
      <alignment/>
      <protection/>
    </xf>
    <xf numFmtId="3" fontId="6" fillId="0" borderId="0" xfId="54" applyFont="1" applyBorder="1" applyAlignment="1">
      <alignment/>
    </xf>
    <xf numFmtId="3" fontId="1" fillId="0" borderId="0" xfId="54" applyFont="1" applyFill="1" applyBorder="1" applyAlignment="1">
      <alignment horizontal="center"/>
    </xf>
    <xf numFmtId="3" fontId="57" fillId="0" borderId="0" xfId="0" applyNumberFormat="1" applyFont="1" applyBorder="1" applyAlignment="1" applyProtection="1">
      <alignment/>
      <protection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600075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tabSelected="1" zoomScalePageLayoutView="0" workbookViewId="0" topLeftCell="A1">
      <selection activeCell="E10" sqref="E10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3" customWidth="1"/>
    <col min="7" max="7" width="6.875" style="6" bestFit="1" customWidth="1"/>
    <col min="8" max="8" width="8.25390625" style="6" bestFit="1" customWidth="1"/>
    <col min="9" max="16384" width="11.00390625" style="6" customWidth="1"/>
  </cols>
  <sheetData>
    <row r="1" spans="1:9" ht="15.75">
      <c r="A1" s="1"/>
      <c r="B1" s="1"/>
      <c r="C1" s="2"/>
      <c r="D1" s="1"/>
      <c r="E1" s="1"/>
      <c r="F1" s="91"/>
      <c r="G1" s="1"/>
      <c r="H1" s="1"/>
      <c r="I1" s="75"/>
    </row>
    <row r="2" spans="1:9" ht="25.5" customHeight="1">
      <c r="A2" s="103" t="s">
        <v>4</v>
      </c>
      <c r="B2" s="103"/>
      <c r="C2" s="103"/>
      <c r="D2" s="103"/>
      <c r="E2" s="103"/>
      <c r="F2" s="103"/>
      <c r="G2" s="103"/>
      <c r="H2" s="103"/>
      <c r="I2" s="75"/>
    </row>
    <row r="3" spans="1:9" ht="15.75">
      <c r="A3" s="104" t="s">
        <v>37</v>
      </c>
      <c r="B3" s="104"/>
      <c r="C3" s="104"/>
      <c r="D3" s="104"/>
      <c r="E3" s="104"/>
      <c r="F3" s="104"/>
      <c r="G3" s="104"/>
      <c r="H3" s="104"/>
      <c r="I3" s="75"/>
    </row>
    <row r="4" spans="1:9" ht="7.5" customHeight="1">
      <c r="A4" s="3"/>
      <c r="B4" s="3"/>
      <c r="C4" s="3"/>
      <c r="D4" s="3"/>
      <c r="E4" s="3"/>
      <c r="F4" s="92"/>
      <c r="G4" s="3"/>
      <c r="H4" s="3"/>
      <c r="I4" s="75"/>
    </row>
    <row r="5" spans="1:248" ht="18.75">
      <c r="A5" s="103" t="s">
        <v>5</v>
      </c>
      <c r="B5" s="103"/>
      <c r="C5" s="103"/>
      <c r="D5" s="103"/>
      <c r="E5" s="103"/>
      <c r="F5" s="103"/>
      <c r="G5" s="103"/>
      <c r="H5" s="103"/>
      <c r="I5" s="9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103" t="s">
        <v>6</v>
      </c>
      <c r="B6" s="103"/>
      <c r="C6" s="103"/>
      <c r="D6" s="103"/>
      <c r="E6" s="103"/>
      <c r="F6" s="103"/>
      <c r="G6" s="103"/>
      <c r="H6" s="103"/>
      <c r="I6" s="9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5"/>
    </row>
    <row r="8" spans="1:9" s="9" customFormat="1" ht="16.5" customHeight="1">
      <c r="A8" s="99" t="s">
        <v>1</v>
      </c>
      <c r="B8" s="101" t="s">
        <v>87</v>
      </c>
      <c r="C8" s="101" t="s">
        <v>88</v>
      </c>
      <c r="D8" s="101" t="s">
        <v>35</v>
      </c>
      <c r="E8" s="101" t="s">
        <v>91</v>
      </c>
      <c r="F8" s="101" t="s">
        <v>89</v>
      </c>
      <c r="G8" s="101" t="s">
        <v>35</v>
      </c>
      <c r="H8" s="101" t="s">
        <v>36</v>
      </c>
      <c r="I8" s="97"/>
    </row>
    <row r="9" spans="1:9" s="9" customFormat="1" ht="23.25" customHeight="1" thickBot="1">
      <c r="A9" s="100"/>
      <c r="B9" s="102"/>
      <c r="C9" s="102"/>
      <c r="D9" s="102"/>
      <c r="E9" s="102"/>
      <c r="F9" s="102"/>
      <c r="G9" s="102"/>
      <c r="H9" s="102"/>
      <c r="I9" s="97"/>
    </row>
    <row r="10" spans="1:9" s="12" customFormat="1" ht="12.75">
      <c r="A10" s="28" t="s">
        <v>7</v>
      </c>
      <c r="B10" s="11">
        <v>37434.015715876</v>
      </c>
      <c r="C10" s="11">
        <v>4429.1006016480005</v>
      </c>
      <c r="D10" s="48">
        <f>_xlfn.IFERROR((C10/B10*100),0)</f>
        <v>11.831753865962053</v>
      </c>
      <c r="E10" s="11">
        <v>39161.539572136</v>
      </c>
      <c r="F10" s="11">
        <v>5400.922198202999</v>
      </c>
      <c r="G10" s="23">
        <f>_xlfn.IFERROR((F10/E10*100),0)</f>
        <v>13.791393947253885</v>
      </c>
      <c r="H10" s="37">
        <f>IF(C10&lt;&gt;0,F10/C10*100-100," ")</f>
        <v>21.941736798513872</v>
      </c>
      <c r="I10" s="85"/>
    </row>
    <row r="11" spans="1:9" s="12" customFormat="1" ht="6.75" customHeight="1">
      <c r="A11" s="28"/>
      <c r="B11" s="11"/>
      <c r="C11" s="11"/>
      <c r="D11" s="48"/>
      <c r="E11" s="11"/>
      <c r="F11" s="11"/>
      <c r="G11" s="23"/>
      <c r="H11" s="37"/>
      <c r="I11" s="85"/>
    </row>
    <row r="12" spans="1:9" s="12" customFormat="1" ht="12.75" outlineLevel="1">
      <c r="A12" s="85" t="s">
        <v>86</v>
      </c>
      <c r="B12" s="13">
        <v>23219.425542239</v>
      </c>
      <c r="C12" s="13">
        <v>3306.891120591</v>
      </c>
      <c r="D12" s="49">
        <f>_xlfn.IFERROR((C12/B12*100),0)</f>
        <v>14.241916168749983</v>
      </c>
      <c r="E12" s="13">
        <v>25256.554730874996</v>
      </c>
      <c r="F12" s="13">
        <v>3444.367802901</v>
      </c>
      <c r="G12" s="24">
        <f>_xlfn.IFERROR((F12/E12*100),0)</f>
        <v>13.63752039659794</v>
      </c>
      <c r="H12" s="38">
        <f>IF(C12&lt;&gt;0,F12/C12*100-100," ")</f>
        <v>4.15727876415329</v>
      </c>
      <c r="I12" s="85"/>
    </row>
    <row r="13" spans="1:9" s="27" customFormat="1" ht="6" customHeight="1">
      <c r="A13" s="17"/>
      <c r="B13" s="15"/>
      <c r="C13" s="15"/>
      <c r="D13" s="50"/>
      <c r="E13" s="15"/>
      <c r="F13" s="15"/>
      <c r="G13" s="25"/>
      <c r="H13" s="39"/>
      <c r="I13" s="85"/>
    </row>
    <row r="14" spans="1:9" s="16" customFormat="1" ht="12.75" outlineLevel="2">
      <c r="A14" s="85" t="s">
        <v>8</v>
      </c>
      <c r="B14" s="13">
        <v>2813.583738303</v>
      </c>
      <c r="C14" s="13">
        <v>234.314062219</v>
      </c>
      <c r="D14" s="49">
        <f>_xlfn.IFERROR((C14/B14*100),0)</f>
        <v>8.327957651629216</v>
      </c>
      <c r="E14" s="13">
        <v>2933.695963576</v>
      </c>
      <c r="F14" s="13">
        <v>387.31474937499996</v>
      </c>
      <c r="G14" s="24">
        <f>_xlfn.IFERROR((F14/E14*100),0)</f>
        <v>13.202279792582406</v>
      </c>
      <c r="H14" s="38">
        <f>IF(C14&lt;&gt;0,F14/C14*100-100," ")</f>
        <v>65.2972705551914</v>
      </c>
      <c r="I14" s="85"/>
    </row>
    <row r="15" spans="1:9" s="27" customFormat="1" ht="8.25" customHeight="1">
      <c r="A15" s="17"/>
      <c r="B15" s="15"/>
      <c r="C15" s="15"/>
      <c r="D15" s="50"/>
      <c r="E15" s="15"/>
      <c r="F15" s="15"/>
      <c r="G15" s="25"/>
      <c r="H15" s="39"/>
      <c r="I15" s="85"/>
    </row>
    <row r="16" spans="1:9" s="16" customFormat="1" ht="12.75" outlineLevel="2">
      <c r="A16" s="85" t="s">
        <v>2</v>
      </c>
      <c r="B16" s="13">
        <v>2585.889438714</v>
      </c>
      <c r="C16" s="13">
        <v>114.973572512</v>
      </c>
      <c r="D16" s="49">
        <f aca="true" t="shared" si="0" ref="D16:D33">_xlfn.IFERROR((C16/B16*100),0)</f>
        <v>4.446190575308511</v>
      </c>
      <c r="E16" s="13">
        <v>2416.525420842</v>
      </c>
      <c r="F16" s="13">
        <v>155.50316429699998</v>
      </c>
      <c r="G16" s="24">
        <f aca="true" t="shared" si="1" ref="G16:G33">_xlfn.IFERROR((F16/E16*100),0)</f>
        <v>6.43498979798927</v>
      </c>
      <c r="H16" s="38">
        <f aca="true" t="shared" si="2" ref="H16:H33">IF(C16&lt;&gt;0,F16/C16*100-100," ")</f>
        <v>35.25122417220689</v>
      </c>
      <c r="I16" s="85"/>
    </row>
    <row r="17" spans="1:9" s="27" customFormat="1" ht="12.75" customHeight="1" hidden="1">
      <c r="A17" s="17" t="s">
        <v>9</v>
      </c>
      <c r="B17" s="15">
        <v>1147.557344695</v>
      </c>
      <c r="C17" s="15">
        <v>0</v>
      </c>
      <c r="D17" s="50">
        <f t="shared" si="0"/>
        <v>0</v>
      </c>
      <c r="E17" s="15">
        <v>1153.667376134</v>
      </c>
      <c r="F17" s="15">
        <v>0</v>
      </c>
      <c r="G17" s="25">
        <f t="shared" si="1"/>
        <v>0</v>
      </c>
      <c r="H17" s="39" t="str">
        <f t="shared" si="2"/>
        <v> </v>
      </c>
      <c r="I17" s="85"/>
    </row>
    <row r="18" spans="1:9" s="27" customFormat="1" ht="12.75" customHeight="1" hidden="1">
      <c r="A18" s="17" t="s">
        <v>49</v>
      </c>
      <c r="B18" s="15">
        <v>9.48150908</v>
      </c>
      <c r="C18" s="15">
        <v>0</v>
      </c>
      <c r="D18" s="50">
        <f t="shared" si="0"/>
        <v>0</v>
      </c>
      <c r="E18" s="15">
        <v>76.0506</v>
      </c>
      <c r="F18" s="15">
        <v>0</v>
      </c>
      <c r="G18" s="25">
        <f t="shared" si="1"/>
        <v>0</v>
      </c>
      <c r="H18" s="39" t="str">
        <f t="shared" si="2"/>
        <v> </v>
      </c>
      <c r="I18" s="85"/>
    </row>
    <row r="19" spans="1:9" s="27" customFormat="1" ht="12.75" customHeight="1" hidden="1">
      <c r="A19" s="17" t="s">
        <v>50</v>
      </c>
      <c r="B19" s="15">
        <v>1138.075835615</v>
      </c>
      <c r="C19" s="15">
        <v>0</v>
      </c>
      <c r="D19" s="50">
        <f t="shared" si="0"/>
        <v>0</v>
      </c>
      <c r="E19" s="15">
        <v>1077.616776134</v>
      </c>
      <c r="F19" s="15">
        <v>0</v>
      </c>
      <c r="G19" s="25">
        <f t="shared" si="1"/>
        <v>0</v>
      </c>
      <c r="H19" s="39" t="str">
        <f t="shared" si="2"/>
        <v> </v>
      </c>
      <c r="I19" s="85"/>
    </row>
    <row r="20" spans="1:9" s="27" customFormat="1" ht="12.75" customHeight="1" hidden="1">
      <c r="A20" s="17" t="s">
        <v>10</v>
      </c>
      <c r="B20" s="15">
        <v>7.202850270000001</v>
      </c>
      <c r="C20" s="15">
        <v>7.001129238000001</v>
      </c>
      <c r="D20" s="50">
        <f t="shared" si="0"/>
        <v>97.1994276649041</v>
      </c>
      <c r="E20" s="15">
        <v>0.07</v>
      </c>
      <c r="F20" s="15">
        <v>26.531339839</v>
      </c>
      <c r="G20" s="25">
        <f t="shared" si="1"/>
        <v>37901.91405571429</v>
      </c>
      <c r="H20" s="39">
        <f t="shared" si="2"/>
        <v>278.95800715970154</v>
      </c>
      <c r="I20" s="85"/>
    </row>
    <row r="21" spans="1:9" s="27" customFormat="1" ht="12.75" customHeight="1" hidden="1">
      <c r="A21" s="17" t="s">
        <v>49</v>
      </c>
      <c r="B21" s="15">
        <v>0.42089827</v>
      </c>
      <c r="C21" s="15">
        <v>0</v>
      </c>
      <c r="D21" s="50">
        <f t="shared" si="0"/>
        <v>0</v>
      </c>
      <c r="E21" s="15">
        <v>0</v>
      </c>
      <c r="F21" s="15">
        <v>0</v>
      </c>
      <c r="G21" s="25">
        <f t="shared" si="1"/>
        <v>0</v>
      </c>
      <c r="H21" s="39" t="str">
        <f t="shared" si="2"/>
        <v> </v>
      </c>
      <c r="I21" s="85"/>
    </row>
    <row r="22" spans="1:9" s="27" customFormat="1" ht="12.75" customHeight="1" hidden="1">
      <c r="A22" s="17" t="s">
        <v>50</v>
      </c>
      <c r="B22" s="15">
        <v>6.781952</v>
      </c>
      <c r="C22" s="15">
        <v>7.001129238000001</v>
      </c>
      <c r="D22" s="50">
        <f t="shared" si="0"/>
        <v>103.23177218004493</v>
      </c>
      <c r="E22" s="15">
        <v>0.07</v>
      </c>
      <c r="F22" s="15">
        <v>26.531339839</v>
      </c>
      <c r="G22" s="25">
        <f t="shared" si="1"/>
        <v>37901.91405571429</v>
      </c>
      <c r="H22" s="39">
        <f t="shared" si="2"/>
        <v>278.95800715970154</v>
      </c>
      <c r="I22" s="85"/>
    </row>
    <row r="23" spans="1:9" s="27" customFormat="1" ht="12.75" customHeight="1" hidden="1">
      <c r="A23" s="17" t="s">
        <v>11</v>
      </c>
      <c r="B23" s="15">
        <v>1431.1292437490001</v>
      </c>
      <c r="C23" s="15">
        <v>107.972443274</v>
      </c>
      <c r="D23" s="50">
        <f t="shared" si="0"/>
        <v>7.5445627112722775</v>
      </c>
      <c r="E23" s="15">
        <v>1262.7880447080001</v>
      </c>
      <c r="F23" s="15">
        <v>128.971824458</v>
      </c>
      <c r="G23" s="25">
        <f t="shared" si="1"/>
        <v>10.213259857700244</v>
      </c>
      <c r="H23" s="39">
        <f t="shared" si="2"/>
        <v>19.448833931367275</v>
      </c>
      <c r="I23" s="85"/>
    </row>
    <row r="24" spans="1:9" s="27" customFormat="1" ht="12.75" customHeight="1" hidden="1">
      <c r="A24" s="17" t="s">
        <v>49</v>
      </c>
      <c r="B24" s="15">
        <v>1431.1292437490001</v>
      </c>
      <c r="C24" s="15">
        <v>107.972443274</v>
      </c>
      <c r="D24" s="50">
        <f t="shared" si="0"/>
        <v>7.5445627112722775</v>
      </c>
      <c r="E24" s="15">
        <v>1262.7880447080001</v>
      </c>
      <c r="F24" s="15">
        <v>128.971824458</v>
      </c>
      <c r="G24" s="25">
        <f t="shared" si="1"/>
        <v>10.213259857700244</v>
      </c>
      <c r="H24" s="39">
        <f t="shared" si="2"/>
        <v>19.448833931367275</v>
      </c>
      <c r="I24" s="85"/>
    </row>
    <row r="25" spans="1:9" s="27" customFormat="1" ht="12.75" customHeight="1" hidden="1">
      <c r="A25" s="17" t="s">
        <v>50</v>
      </c>
      <c r="B25" s="15">
        <v>0</v>
      </c>
      <c r="C25" s="15">
        <v>0</v>
      </c>
      <c r="D25" s="50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  <c r="I25" s="85"/>
    </row>
    <row r="26" spans="1:9" s="16" customFormat="1" ht="12.75" outlineLevel="2">
      <c r="A26" s="85" t="s">
        <v>12</v>
      </c>
      <c r="B26" s="13">
        <v>8815.11699662</v>
      </c>
      <c r="C26" s="13">
        <v>772.9218463259999</v>
      </c>
      <c r="D26" s="49">
        <f t="shared" si="0"/>
        <v>8.768140532024283</v>
      </c>
      <c r="E26" s="13">
        <v>8554.763456843</v>
      </c>
      <c r="F26" s="13">
        <v>1413.7364816299996</v>
      </c>
      <c r="G26" s="24">
        <f t="shared" si="1"/>
        <v>16.525722642852788</v>
      </c>
      <c r="H26" s="38">
        <f t="shared" si="2"/>
        <v>82.90807645689438</v>
      </c>
      <c r="I26" s="85"/>
    </row>
    <row r="27" spans="1:9" s="27" customFormat="1" ht="12.75" customHeight="1" hidden="1">
      <c r="A27" s="17" t="s">
        <v>13</v>
      </c>
      <c r="B27" s="15">
        <v>3241.2035451379998</v>
      </c>
      <c r="C27" s="15">
        <v>219.33135041500003</v>
      </c>
      <c r="D27" s="50">
        <f t="shared" si="0"/>
        <v>6.766972433558214</v>
      </c>
      <c r="E27" s="15">
        <v>2810.7856578199994</v>
      </c>
      <c r="F27" s="15">
        <v>626.186801717</v>
      </c>
      <c r="G27" s="25">
        <f t="shared" si="1"/>
        <v>22.27799903471332</v>
      </c>
      <c r="H27" s="39">
        <f t="shared" si="2"/>
        <v>185.4980833939985</v>
      </c>
      <c r="I27" s="85"/>
    </row>
    <row r="28" spans="1:9" s="27" customFormat="1" ht="14.25" customHeight="1" hidden="1">
      <c r="A28" s="17" t="s">
        <v>40</v>
      </c>
      <c r="B28" s="15">
        <v>2282.693008896</v>
      </c>
      <c r="C28" s="15">
        <v>143.793059335</v>
      </c>
      <c r="D28" s="50">
        <f t="shared" si="0"/>
        <v>6.299272778889526</v>
      </c>
      <c r="E28" s="15">
        <v>1935.1328176119998</v>
      </c>
      <c r="F28" s="15">
        <v>529.174100202</v>
      </c>
      <c r="G28" s="25">
        <f t="shared" si="1"/>
        <v>27.34562172611043</v>
      </c>
      <c r="H28" s="39">
        <f t="shared" si="2"/>
        <v>268.01087802796064</v>
      </c>
      <c r="I28" s="85"/>
    </row>
    <row r="29" spans="1:9" s="27" customFormat="1" ht="14.25" customHeight="1" hidden="1">
      <c r="A29" s="86" t="s">
        <v>38</v>
      </c>
      <c r="B29" s="15">
        <v>958.5105362420003</v>
      </c>
      <c r="C29" s="15">
        <v>75.53829108000002</v>
      </c>
      <c r="D29" s="50">
        <f t="shared" si="0"/>
        <v>7.880799242558193</v>
      </c>
      <c r="E29" s="15">
        <v>875.6528402079996</v>
      </c>
      <c r="F29" s="15">
        <v>97.01270151500007</v>
      </c>
      <c r="G29" s="25">
        <f t="shared" si="1"/>
        <v>11.078899885936076</v>
      </c>
      <c r="H29" s="39">
        <f t="shared" si="2"/>
        <v>28.428509737210277</v>
      </c>
      <c r="I29" s="85"/>
    </row>
    <row r="30" spans="1:9" s="27" customFormat="1" ht="12.75" customHeight="1" hidden="1">
      <c r="A30" s="17" t="s">
        <v>14</v>
      </c>
      <c r="B30" s="15">
        <v>2219.522354916</v>
      </c>
      <c r="C30" s="15">
        <v>537.863995502</v>
      </c>
      <c r="D30" s="50">
        <f t="shared" si="0"/>
        <v>24.233321836596502</v>
      </c>
      <c r="E30" s="15">
        <v>2424.246643226</v>
      </c>
      <c r="F30" s="15">
        <v>742.1396050769997</v>
      </c>
      <c r="G30" s="25">
        <f t="shared" si="1"/>
        <v>30.613205432324236</v>
      </c>
      <c r="H30" s="39">
        <f t="shared" si="2"/>
        <v>37.97904512726214</v>
      </c>
      <c r="I30" s="85"/>
    </row>
    <row r="31" spans="1:9" s="27" customFormat="1" ht="14.25" customHeight="1" hidden="1">
      <c r="A31" s="17" t="s">
        <v>41</v>
      </c>
      <c r="B31" s="15">
        <v>690.859946566</v>
      </c>
      <c r="C31" s="15">
        <v>350.617197644</v>
      </c>
      <c r="D31" s="50">
        <f t="shared" si="0"/>
        <v>50.750835880236465</v>
      </c>
      <c r="E31" s="15">
        <v>830.097896571</v>
      </c>
      <c r="F31" s="15">
        <v>548.186946154</v>
      </c>
      <c r="G31" s="25">
        <f t="shared" si="1"/>
        <v>66.03883089193113</v>
      </c>
      <c r="H31" s="39">
        <f t="shared" si="2"/>
        <v>56.349132283751516</v>
      </c>
      <c r="I31" s="85"/>
    </row>
    <row r="32" spans="1:9" s="27" customFormat="1" ht="14.25" customHeight="1" hidden="1">
      <c r="A32" s="86" t="s">
        <v>39</v>
      </c>
      <c r="B32" s="15">
        <v>1528.6624083499999</v>
      </c>
      <c r="C32" s="15">
        <v>187.246797858</v>
      </c>
      <c r="D32" s="50">
        <f t="shared" si="0"/>
        <v>12.249061456290375</v>
      </c>
      <c r="E32" s="15">
        <v>1594.1487466549997</v>
      </c>
      <c r="F32" s="15">
        <v>193.952658923</v>
      </c>
      <c r="G32" s="25">
        <f t="shared" si="1"/>
        <v>12.166534605379242</v>
      </c>
      <c r="H32" s="39">
        <f t="shared" si="2"/>
        <v>3.5812954569644546</v>
      </c>
      <c r="I32" s="85"/>
    </row>
    <row r="33" spans="1:9" s="27" customFormat="1" ht="12.75" customHeight="1" hidden="1">
      <c r="A33" s="17" t="s">
        <v>12</v>
      </c>
      <c r="B33" s="15">
        <v>3354.391096566</v>
      </c>
      <c r="C33" s="15">
        <v>15.726500409</v>
      </c>
      <c r="D33" s="50">
        <f t="shared" si="0"/>
        <v>0.4688332384706045</v>
      </c>
      <c r="E33" s="15">
        <v>3319.7311557969997</v>
      </c>
      <c r="F33" s="15">
        <v>45.410074836</v>
      </c>
      <c r="G33" s="25">
        <f t="shared" si="1"/>
        <v>1.367884105816935</v>
      </c>
      <c r="H33" s="39">
        <f t="shared" si="2"/>
        <v>188.74875945072057</v>
      </c>
      <c r="I33" s="85"/>
    </row>
    <row r="34" spans="1:9" s="27" customFormat="1" ht="8.25" customHeight="1">
      <c r="A34" s="17"/>
      <c r="B34" s="15"/>
      <c r="C34" s="15"/>
      <c r="D34" s="50"/>
      <c r="E34" s="15"/>
      <c r="F34" s="15"/>
      <c r="G34" s="25"/>
      <c r="H34" s="39"/>
      <c r="I34" s="85"/>
    </row>
    <row r="35" spans="1:9" s="12" customFormat="1" ht="12.75">
      <c r="A35" s="28" t="s">
        <v>0</v>
      </c>
      <c r="B35" s="29">
        <v>34331.700713684</v>
      </c>
      <c r="C35" s="29">
        <v>4536.272905969</v>
      </c>
      <c r="D35" s="51">
        <f aca="true" t="shared" si="3" ref="D35:D67">_xlfn.IFERROR((C35/B35*100),0)</f>
        <v>13.21307366564839</v>
      </c>
      <c r="E35" s="29">
        <v>35634.274024871</v>
      </c>
      <c r="F35" s="29">
        <v>4879.19057358</v>
      </c>
      <c r="G35" s="30">
        <f aca="true" t="shared" si="4" ref="G35:G67">_xlfn.IFERROR((F35/E35*100),0)</f>
        <v>13.692409083946991</v>
      </c>
      <c r="H35" s="40">
        <f aca="true" t="shared" si="5" ref="H35:H67">IF(C35&lt;&gt;0,F35/C35*100-100," ")</f>
        <v>7.559458496418415</v>
      </c>
      <c r="I35" s="85"/>
    </row>
    <row r="36" spans="1:9" s="27" customFormat="1" ht="12.75">
      <c r="A36" s="17" t="s">
        <v>15</v>
      </c>
      <c r="B36" s="18">
        <v>16054.500848771997</v>
      </c>
      <c r="C36" s="18">
        <v>2284.228385499</v>
      </c>
      <c r="D36" s="52">
        <f t="shared" si="3"/>
        <v>14.227962656800505</v>
      </c>
      <c r="E36" s="18">
        <v>17315.892496063003</v>
      </c>
      <c r="F36" s="18">
        <v>2389.3297773509994</v>
      </c>
      <c r="G36" s="26">
        <f t="shared" si="4"/>
        <v>13.798478928500192</v>
      </c>
      <c r="H36" s="41">
        <f t="shared" si="5"/>
        <v>4.601177032875341</v>
      </c>
      <c r="I36" s="85"/>
    </row>
    <row r="37" spans="1:9" s="27" customFormat="1" ht="12.75">
      <c r="A37" s="17" t="s">
        <v>16</v>
      </c>
      <c r="B37" s="15">
        <v>3463.4808051180003</v>
      </c>
      <c r="C37" s="15">
        <v>369.98674012699996</v>
      </c>
      <c r="D37" s="50">
        <f t="shared" si="3"/>
        <v>10.682511639165691</v>
      </c>
      <c r="E37" s="15">
        <v>3797.8502675490004</v>
      </c>
      <c r="F37" s="15">
        <v>464.25350673</v>
      </c>
      <c r="G37" s="25">
        <f t="shared" si="4"/>
        <v>12.224112959292968</v>
      </c>
      <c r="H37" s="39">
        <f t="shared" si="5"/>
        <v>25.478417569949258</v>
      </c>
      <c r="I37" s="85"/>
    </row>
    <row r="38" spans="1:9" s="27" customFormat="1" ht="12.75" customHeight="1" hidden="1">
      <c r="A38" s="87" t="s">
        <v>42</v>
      </c>
      <c r="B38" s="15">
        <v>1797.879641224</v>
      </c>
      <c r="C38" s="15">
        <v>147.292845577</v>
      </c>
      <c r="D38" s="50">
        <f t="shared" si="3"/>
        <v>8.192586544710121</v>
      </c>
      <c r="E38" s="15">
        <v>1764.87228506</v>
      </c>
      <c r="F38" s="15">
        <v>177.658599981</v>
      </c>
      <c r="G38" s="25">
        <f t="shared" si="4"/>
        <v>10.066371458428799</v>
      </c>
      <c r="H38" s="39">
        <f t="shared" si="5"/>
        <v>20.615905874481697</v>
      </c>
      <c r="I38" s="85"/>
    </row>
    <row r="39" spans="1:9" s="27" customFormat="1" ht="12.75" customHeight="1" hidden="1">
      <c r="A39" s="87" t="s">
        <v>43</v>
      </c>
      <c r="B39" s="15">
        <v>1533.747288436</v>
      </c>
      <c r="C39" s="15">
        <v>144.907637513</v>
      </c>
      <c r="D39" s="50">
        <f t="shared" si="3"/>
        <v>9.447947429512062</v>
      </c>
      <c r="E39" s="15">
        <v>1882.941688951</v>
      </c>
      <c r="F39" s="15">
        <v>204.93634748499997</v>
      </c>
      <c r="G39" s="25">
        <f t="shared" si="4"/>
        <v>10.883839297178206</v>
      </c>
      <c r="H39" s="39">
        <f t="shared" si="5"/>
        <v>41.42549764957329</v>
      </c>
      <c r="I39" s="85"/>
    </row>
    <row r="40" spans="1:9" s="27" customFormat="1" ht="12.75" customHeight="1" hidden="1">
      <c r="A40" s="87" t="s">
        <v>44</v>
      </c>
      <c r="B40" s="15">
        <v>49.436</v>
      </c>
      <c r="C40" s="15">
        <v>0.016524737</v>
      </c>
      <c r="D40" s="50">
        <f t="shared" si="3"/>
        <v>0.03342652520430456</v>
      </c>
      <c r="E40" s="15">
        <v>65.002697484</v>
      </c>
      <c r="F40" s="15">
        <v>0.00381284</v>
      </c>
      <c r="G40" s="25">
        <f t="shared" si="4"/>
        <v>0.005865664268684399</v>
      </c>
      <c r="H40" s="39">
        <f t="shared" si="5"/>
        <v>-76.92647090238108</v>
      </c>
      <c r="I40" s="85"/>
    </row>
    <row r="41" spans="1:9" s="27" customFormat="1" ht="12.75" customHeight="1" hidden="1">
      <c r="A41" s="87" t="s">
        <v>45</v>
      </c>
      <c r="B41" s="15">
        <v>82.41787545800022</v>
      </c>
      <c r="C41" s="15">
        <v>77.7697323</v>
      </c>
      <c r="D41" s="50">
        <f t="shared" si="3"/>
        <v>94.3602730206642</v>
      </c>
      <c r="E41" s="15">
        <v>85.03359605399984</v>
      </c>
      <c r="F41" s="15">
        <v>81.65474642400001</v>
      </c>
      <c r="G41" s="25">
        <f t="shared" si="4"/>
        <v>96.02645332339688</v>
      </c>
      <c r="H41" s="39">
        <f t="shared" si="5"/>
        <v>4.995534906836781</v>
      </c>
      <c r="I41" s="85"/>
    </row>
    <row r="42" spans="1:9" s="27" customFormat="1" ht="12.75">
      <c r="A42" s="17" t="s">
        <v>17</v>
      </c>
      <c r="B42" s="15">
        <v>1667.650596921</v>
      </c>
      <c r="C42" s="15">
        <v>340.391599522</v>
      </c>
      <c r="D42" s="50">
        <f t="shared" si="3"/>
        <v>20.411445907821964</v>
      </c>
      <c r="E42" s="15">
        <v>1820.2934379820001</v>
      </c>
      <c r="F42" s="15">
        <v>338.02732359799995</v>
      </c>
      <c r="G42" s="25">
        <f>_xlfn.IFERROR((F42/E42*100),0)</f>
        <v>18.569935843571532</v>
      </c>
      <c r="H42" s="39">
        <f t="shared" si="5"/>
        <v>-0.6945752854418572</v>
      </c>
      <c r="I42" s="85"/>
    </row>
    <row r="43" spans="1:9" s="27" customFormat="1" ht="12.75" customHeight="1" hidden="1">
      <c r="A43" s="87" t="s">
        <v>46</v>
      </c>
      <c r="B43" s="15">
        <v>1419.501</v>
      </c>
      <c r="C43" s="15">
        <v>285.223527709</v>
      </c>
      <c r="D43" s="50">
        <f t="shared" si="3"/>
        <v>20.093224852183972</v>
      </c>
      <c r="E43" s="15">
        <v>1374.573569783</v>
      </c>
      <c r="F43" s="15">
        <v>306.44168257399997</v>
      </c>
      <c r="G43" s="25">
        <f t="shared" si="4"/>
        <v>22.293581755858803</v>
      </c>
      <c r="H43" s="39">
        <f t="shared" si="5"/>
        <v>7.439132050371327</v>
      </c>
      <c r="I43" s="85"/>
    </row>
    <row r="44" spans="1:9" s="27" customFormat="1" ht="12.75" customHeight="1" hidden="1">
      <c r="A44" s="87" t="s">
        <v>47</v>
      </c>
      <c r="B44" s="15">
        <v>248.14959692099998</v>
      </c>
      <c r="C44" s="15">
        <v>55.168071813000005</v>
      </c>
      <c r="D44" s="50">
        <f t="shared" si="3"/>
        <v>22.231779739929667</v>
      </c>
      <c r="E44" s="15">
        <v>445.719868199</v>
      </c>
      <c r="F44" s="15">
        <v>31.585641024</v>
      </c>
      <c r="G44" s="25">
        <f t="shared" si="4"/>
        <v>7.086433268417372</v>
      </c>
      <c r="H44" s="39">
        <f t="shared" si="5"/>
        <v>-42.74651988732903</v>
      </c>
      <c r="I44" s="85"/>
    </row>
    <row r="45" spans="1:9" s="27" customFormat="1" ht="12.75" customHeight="1" hidden="1">
      <c r="A45" s="17" t="s">
        <v>3</v>
      </c>
      <c r="B45" s="15">
        <v>0</v>
      </c>
      <c r="C45" s="15">
        <v>0</v>
      </c>
      <c r="D45" s="50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  <c r="I45" s="85"/>
    </row>
    <row r="46" spans="1:9" s="27" customFormat="1" ht="12.75">
      <c r="A46" s="17" t="s">
        <v>2</v>
      </c>
      <c r="B46" s="15">
        <v>5660.060765349</v>
      </c>
      <c r="C46" s="15">
        <v>726.573372367</v>
      </c>
      <c r="D46" s="50">
        <f t="shared" si="3"/>
        <v>12.836847562045556</v>
      </c>
      <c r="E46" s="15">
        <v>4527.550827199001</v>
      </c>
      <c r="F46" s="15">
        <v>722.2681157640001</v>
      </c>
      <c r="G46" s="25">
        <f t="shared" si="4"/>
        <v>15.95273346077124</v>
      </c>
      <c r="H46" s="39">
        <f t="shared" si="5"/>
        <v>-0.5925425795573034</v>
      </c>
      <c r="I46" s="85"/>
    </row>
    <row r="47" spans="1:9" s="27" customFormat="1" ht="12.75" customHeight="1" hidden="1">
      <c r="A47" s="17" t="s">
        <v>51</v>
      </c>
      <c r="B47" s="15">
        <v>0</v>
      </c>
      <c r="C47" s="15">
        <v>0</v>
      </c>
      <c r="D47" s="50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  <c r="I47" s="85"/>
    </row>
    <row r="48" spans="1:9" s="27" customFormat="1" ht="12.75" customHeight="1" hidden="1">
      <c r="A48" s="17" t="s">
        <v>52</v>
      </c>
      <c r="B48" s="15">
        <v>0</v>
      </c>
      <c r="C48" s="15">
        <v>0</v>
      </c>
      <c r="D48" s="50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  <c r="I48" s="85"/>
    </row>
    <row r="49" spans="1:9" s="27" customFormat="1" ht="12.75" customHeight="1" hidden="1">
      <c r="A49" s="17" t="s">
        <v>53</v>
      </c>
      <c r="B49" s="15">
        <v>0</v>
      </c>
      <c r="C49" s="15">
        <v>0</v>
      </c>
      <c r="D49" s="50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  <c r="I49" s="85"/>
    </row>
    <row r="50" spans="1:9" s="27" customFormat="1" ht="12.75" customHeight="1" hidden="1">
      <c r="A50" s="17" t="s">
        <v>64</v>
      </c>
      <c r="B50" s="15">
        <v>78.983223209</v>
      </c>
      <c r="C50" s="15">
        <v>6.708718557</v>
      </c>
      <c r="D50" s="50">
        <f t="shared" si="3"/>
        <v>8.493852598605462</v>
      </c>
      <c r="E50" s="15">
        <v>78.888619221</v>
      </c>
      <c r="F50" s="15">
        <v>4.327238146</v>
      </c>
      <c r="G50" s="25">
        <f t="shared" si="4"/>
        <v>5.485250203045888</v>
      </c>
      <c r="H50" s="39">
        <f t="shared" si="5"/>
        <v>-35.49829063130275</v>
      </c>
      <c r="I50" s="85"/>
    </row>
    <row r="51" spans="1:9" s="27" customFormat="1" ht="12.75" customHeight="1" hidden="1">
      <c r="A51" s="17" t="s">
        <v>52</v>
      </c>
      <c r="B51" s="15">
        <v>49.503491929</v>
      </c>
      <c r="C51" s="15">
        <v>5.708718557</v>
      </c>
      <c r="D51" s="50">
        <f t="shared" si="3"/>
        <v>11.531951251414114</v>
      </c>
      <c r="E51" s="15">
        <v>65.183619221</v>
      </c>
      <c r="F51" s="15">
        <v>4.327238146</v>
      </c>
      <c r="G51" s="25">
        <f t="shared" si="4"/>
        <v>6.638536180890532</v>
      </c>
      <c r="H51" s="39">
        <f t="shared" si="5"/>
        <v>-24.19948360050148</v>
      </c>
      <c r="I51" s="85"/>
    </row>
    <row r="52" spans="1:9" s="27" customFormat="1" ht="12.75" customHeight="1" hidden="1">
      <c r="A52" s="17" t="s">
        <v>53</v>
      </c>
      <c r="B52" s="15">
        <v>29.47973128</v>
      </c>
      <c r="C52" s="15">
        <v>1</v>
      </c>
      <c r="D52" s="50">
        <f t="shared" si="3"/>
        <v>3.3921611784786934</v>
      </c>
      <c r="E52" s="15">
        <v>13.705</v>
      </c>
      <c r="F52" s="15">
        <v>0</v>
      </c>
      <c r="G52" s="25">
        <f t="shared" si="4"/>
        <v>0</v>
      </c>
      <c r="H52" s="39">
        <f t="shared" si="5"/>
        <v>-100</v>
      </c>
      <c r="I52" s="85"/>
    </row>
    <row r="53" spans="1:9" s="27" customFormat="1" ht="12.75" customHeight="1" hidden="1">
      <c r="A53" s="17" t="s">
        <v>65</v>
      </c>
      <c r="B53" s="15">
        <v>5581.077542139999</v>
      </c>
      <c r="C53" s="15">
        <v>719.86465381</v>
      </c>
      <c r="D53" s="50">
        <f t="shared" si="3"/>
        <v>12.898309481899373</v>
      </c>
      <c r="E53" s="15">
        <v>4448.662207978001</v>
      </c>
      <c r="F53" s="15">
        <v>717.9408776180001</v>
      </c>
      <c r="G53" s="25">
        <f t="shared" si="4"/>
        <v>16.138354499707393</v>
      </c>
      <c r="H53" s="39">
        <f t="shared" si="5"/>
        <v>-0.26724137403026305</v>
      </c>
      <c r="I53" s="85"/>
    </row>
    <row r="54" spans="1:9" s="27" customFormat="1" ht="12.75" customHeight="1" hidden="1">
      <c r="A54" s="17" t="s">
        <v>52</v>
      </c>
      <c r="B54" s="15">
        <v>3114.694439436</v>
      </c>
      <c r="C54" s="15">
        <v>444.756863011</v>
      </c>
      <c r="D54" s="50">
        <f t="shared" si="3"/>
        <v>14.279309629214715</v>
      </c>
      <c r="E54" s="15">
        <v>3126.4645461870005</v>
      </c>
      <c r="F54" s="15">
        <v>394.718387812</v>
      </c>
      <c r="G54" s="25">
        <f t="shared" si="4"/>
        <v>12.62507160982823</v>
      </c>
      <c r="H54" s="39">
        <f t="shared" si="5"/>
        <v>-11.25074829879857</v>
      </c>
      <c r="I54" s="85"/>
    </row>
    <row r="55" spans="1:9" s="27" customFormat="1" ht="12.75" customHeight="1" hidden="1">
      <c r="A55" s="17" t="s">
        <v>53</v>
      </c>
      <c r="B55" s="15">
        <v>2466.383102704</v>
      </c>
      <c r="C55" s="15">
        <v>275.107790799</v>
      </c>
      <c r="D55" s="50">
        <f t="shared" si="3"/>
        <v>11.154300826071491</v>
      </c>
      <c r="E55" s="15">
        <v>1322.197661791</v>
      </c>
      <c r="F55" s="15">
        <v>323.222489806</v>
      </c>
      <c r="G55" s="25">
        <f t="shared" si="4"/>
        <v>24.445852473235718</v>
      </c>
      <c r="H55" s="39">
        <f t="shared" si="5"/>
        <v>17.489398925148464</v>
      </c>
      <c r="I55" s="85"/>
    </row>
    <row r="56" spans="1:9" s="27" customFormat="1" ht="12.75">
      <c r="A56" s="17" t="s">
        <v>18</v>
      </c>
      <c r="B56" s="15">
        <v>5660.273483778</v>
      </c>
      <c r="C56" s="15">
        <v>783.078451829</v>
      </c>
      <c r="D56" s="50">
        <f t="shared" si="3"/>
        <v>13.834639864544624</v>
      </c>
      <c r="E56" s="15">
        <v>6225.272769046999</v>
      </c>
      <c r="F56" s="15">
        <v>882.556359355</v>
      </c>
      <c r="G56" s="25">
        <f t="shared" si="4"/>
        <v>14.176990986534827</v>
      </c>
      <c r="H56" s="39">
        <f t="shared" si="5"/>
        <v>12.703440797490245</v>
      </c>
      <c r="I56" s="85"/>
    </row>
    <row r="57" spans="1:9" s="27" customFormat="1" ht="12.75">
      <c r="A57" s="17" t="s">
        <v>19</v>
      </c>
      <c r="B57" s="15">
        <v>1825.734213746</v>
      </c>
      <c r="C57" s="15">
        <v>32.014356625</v>
      </c>
      <c r="D57" s="50">
        <f t="shared" si="3"/>
        <v>1.7535058708963813</v>
      </c>
      <c r="E57" s="15">
        <v>1947.414227031</v>
      </c>
      <c r="F57" s="15">
        <v>82.755490782</v>
      </c>
      <c r="G57" s="25">
        <f t="shared" si="4"/>
        <v>4.24950632655939</v>
      </c>
      <c r="H57" s="39">
        <f t="shared" si="5"/>
        <v>158.4949363541989</v>
      </c>
      <c r="I57" s="85"/>
    </row>
    <row r="58" spans="1:9" s="27" customFormat="1" ht="12.75" customHeight="1" hidden="1">
      <c r="A58" s="17" t="s">
        <v>54</v>
      </c>
      <c r="B58" s="15">
        <v>535.5948008460001</v>
      </c>
      <c r="C58" s="15">
        <v>30.686057425</v>
      </c>
      <c r="D58" s="50">
        <f t="shared" si="3"/>
        <v>5.729341916039842</v>
      </c>
      <c r="E58" s="15">
        <v>435.652045622</v>
      </c>
      <c r="F58" s="15">
        <v>36.241336686</v>
      </c>
      <c r="G58" s="25">
        <f t="shared" si="4"/>
        <v>8.318872148128357</v>
      </c>
      <c r="H58" s="39">
        <f t="shared" si="5"/>
        <v>18.10359403314581</v>
      </c>
      <c r="I58" s="85"/>
    </row>
    <row r="59" spans="1:9" s="27" customFormat="1" ht="25.5" customHeight="1" hidden="1">
      <c r="A59" s="88" t="s">
        <v>55</v>
      </c>
      <c r="B59" s="15">
        <v>62.191758650000004</v>
      </c>
      <c r="C59" s="15">
        <v>10.5</v>
      </c>
      <c r="D59" s="50">
        <f t="shared" si="3"/>
        <v>16.883265930927326</v>
      </c>
      <c r="E59" s="15">
        <v>59.738348374000005</v>
      </c>
      <c r="F59" s="15">
        <v>13</v>
      </c>
      <c r="G59" s="25">
        <f t="shared" si="4"/>
        <v>21.761565818009803</v>
      </c>
      <c r="H59" s="39">
        <f t="shared" si="5"/>
        <v>23.80952380952381</v>
      </c>
      <c r="I59" s="85"/>
    </row>
    <row r="60" spans="1:9" s="27" customFormat="1" ht="12.75" customHeight="1" hidden="1">
      <c r="A60" s="88" t="s">
        <v>56</v>
      </c>
      <c r="B60" s="15">
        <v>271.97544520099996</v>
      </c>
      <c r="C60" s="15">
        <v>11.505003793</v>
      </c>
      <c r="D60" s="50">
        <f t="shared" si="3"/>
        <v>4.230162684170762</v>
      </c>
      <c r="E60" s="15">
        <v>246.74531661700004</v>
      </c>
      <c r="F60" s="15">
        <v>14.830627221999999</v>
      </c>
      <c r="G60" s="25">
        <f t="shared" si="4"/>
        <v>6.010499986518574</v>
      </c>
      <c r="H60" s="39">
        <f t="shared" si="5"/>
        <v>28.905887289002123</v>
      </c>
      <c r="I60" s="85"/>
    </row>
    <row r="61" spans="1:9" s="27" customFormat="1" ht="25.5" customHeight="1" hidden="1">
      <c r="A61" s="88" t="s">
        <v>57</v>
      </c>
      <c r="B61" s="15">
        <v>106.310551544</v>
      </c>
      <c r="C61" s="15">
        <v>2.070330482</v>
      </c>
      <c r="D61" s="50">
        <f t="shared" si="3"/>
        <v>1.9474364980066234</v>
      </c>
      <c r="E61" s="15">
        <v>36.449636166999994</v>
      </c>
      <c r="F61" s="15">
        <v>0.389096225</v>
      </c>
      <c r="G61" s="25">
        <f t="shared" si="4"/>
        <v>1.0674900106472718</v>
      </c>
      <c r="H61" s="39">
        <f t="shared" si="5"/>
        <v>-81.20608142598945</v>
      </c>
      <c r="I61" s="85"/>
    </row>
    <row r="62" spans="1:9" s="27" customFormat="1" ht="12.75" customHeight="1" hidden="1">
      <c r="A62" s="17" t="s">
        <v>58</v>
      </c>
      <c r="B62" s="15">
        <v>66.37691937000001</v>
      </c>
      <c r="C62" s="15">
        <v>2.066403152</v>
      </c>
      <c r="D62" s="50">
        <f t="shared" si="3"/>
        <v>3.1131350650387977</v>
      </c>
      <c r="E62" s="15">
        <v>63.180410667</v>
      </c>
      <c r="F62" s="15">
        <v>1.788306647</v>
      </c>
      <c r="G62" s="25">
        <f t="shared" si="4"/>
        <v>2.8304764532561943</v>
      </c>
      <c r="H62" s="39">
        <f t="shared" si="5"/>
        <v>-13.457998490315887</v>
      </c>
      <c r="I62" s="85"/>
    </row>
    <row r="63" spans="1:9" s="27" customFormat="1" ht="12.75" customHeight="1" hidden="1">
      <c r="A63" s="17" t="s">
        <v>59</v>
      </c>
      <c r="B63" s="15">
        <v>28.740126081</v>
      </c>
      <c r="C63" s="15">
        <v>4.544319998</v>
      </c>
      <c r="D63" s="50">
        <f t="shared" si="3"/>
        <v>15.811760829414853</v>
      </c>
      <c r="E63" s="15">
        <v>29.538333797</v>
      </c>
      <c r="F63" s="15">
        <v>6.233306592</v>
      </c>
      <c r="G63" s="25">
        <f t="shared" si="4"/>
        <v>21.10243128416767</v>
      </c>
      <c r="H63" s="39">
        <f t="shared" si="5"/>
        <v>37.166981963051455</v>
      </c>
      <c r="I63" s="85"/>
    </row>
    <row r="64" spans="1:9" s="27" customFormat="1" ht="12.75" customHeight="1" hidden="1">
      <c r="A64" s="17" t="s">
        <v>60</v>
      </c>
      <c r="B64" s="15">
        <v>1290.1394128999998</v>
      </c>
      <c r="C64" s="15">
        <v>1.3282991999999998</v>
      </c>
      <c r="D64" s="50">
        <f t="shared" si="3"/>
        <v>0.10295780337523552</v>
      </c>
      <c r="E64" s="15">
        <v>1511.762181409</v>
      </c>
      <c r="F64" s="15">
        <v>46.514154096</v>
      </c>
      <c r="G64" s="25">
        <f t="shared" si="4"/>
        <v>3.0768168874715234</v>
      </c>
      <c r="H64" s="39">
        <f t="shared" si="5"/>
        <v>3401.7828886744796</v>
      </c>
      <c r="I64" s="85"/>
    </row>
    <row r="65" spans="1:9" s="27" customFormat="1" ht="12.75" customHeight="1" hidden="1">
      <c r="A65" s="17" t="s">
        <v>61</v>
      </c>
      <c r="B65" s="15">
        <v>44.385551512</v>
      </c>
      <c r="C65" s="15">
        <v>1.3282991999999998</v>
      </c>
      <c r="D65" s="50">
        <f t="shared" si="3"/>
        <v>2.9926387185723784</v>
      </c>
      <c r="E65" s="15">
        <v>323.913923632</v>
      </c>
      <c r="F65" s="15">
        <v>46.514154096</v>
      </c>
      <c r="G65" s="25">
        <f t="shared" si="4"/>
        <v>14.360035399047844</v>
      </c>
      <c r="H65" s="39">
        <f t="shared" si="5"/>
        <v>3401.7828886744796</v>
      </c>
      <c r="I65" s="85"/>
    </row>
    <row r="66" spans="1:9" s="27" customFormat="1" ht="12.75" customHeight="1" hidden="1">
      <c r="A66" s="17" t="s">
        <v>62</v>
      </c>
      <c r="B66" s="15">
        <v>0</v>
      </c>
      <c r="C66" s="15">
        <v>0</v>
      </c>
      <c r="D66" s="50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  <c r="I66" s="85"/>
    </row>
    <row r="67" spans="1:9" s="27" customFormat="1" ht="12.75" customHeight="1" hidden="1">
      <c r="A67" s="17" t="s">
        <v>63</v>
      </c>
      <c r="B67" s="15">
        <v>1245.753861388</v>
      </c>
      <c r="C67" s="15">
        <v>0</v>
      </c>
      <c r="D67" s="50">
        <f t="shared" si="3"/>
        <v>0</v>
      </c>
      <c r="E67" s="15">
        <v>1187.848257777</v>
      </c>
      <c r="F67" s="15">
        <v>0</v>
      </c>
      <c r="G67" s="25">
        <f t="shared" si="4"/>
        <v>0</v>
      </c>
      <c r="H67" s="39" t="str">
        <f t="shared" si="5"/>
        <v> </v>
      </c>
      <c r="I67" s="85"/>
    </row>
    <row r="68" spans="1:9" s="27" customFormat="1" ht="12.75">
      <c r="A68" s="17"/>
      <c r="B68" s="15"/>
      <c r="C68" s="15"/>
      <c r="D68" s="50"/>
      <c r="E68" s="15"/>
      <c r="F68" s="15"/>
      <c r="G68" s="25"/>
      <c r="H68" s="39"/>
      <c r="I68" s="85"/>
    </row>
    <row r="69" spans="1:9" s="27" customFormat="1" ht="13.5">
      <c r="A69" s="31" t="s">
        <v>20</v>
      </c>
      <c r="B69" s="19">
        <v>3102.315002192001</v>
      </c>
      <c r="C69" s="19">
        <v>-107.17230432100018</v>
      </c>
      <c r="D69" s="53">
        <f>_xlfn.IFERROR((C69/B69*100),0)</f>
        <v>-3.4545913050504384</v>
      </c>
      <c r="E69" s="19">
        <v>3527.265547264993</v>
      </c>
      <c r="F69" s="19">
        <v>521.7316246229993</v>
      </c>
      <c r="G69" s="32">
        <f>_xlfn.IFERROR((F69/E69*100),0)</f>
        <v>14.791390600788331</v>
      </c>
      <c r="H69" s="42">
        <f>IF(C69&lt;&gt;0,F69/C69*100-100," ")</f>
        <v>-586.8157197220655</v>
      </c>
      <c r="I69" s="85"/>
    </row>
    <row r="70" spans="1:9" s="27" customFormat="1" ht="7.5" customHeight="1">
      <c r="A70" s="28"/>
      <c r="B70" s="20"/>
      <c r="C70" s="20"/>
      <c r="D70" s="51"/>
      <c r="E70" s="20"/>
      <c r="F70" s="20"/>
      <c r="G70" s="30"/>
      <c r="H70" s="40"/>
      <c r="I70" s="85"/>
    </row>
    <row r="71" spans="1:9" s="12" customFormat="1" ht="6.75" customHeight="1">
      <c r="A71" s="28"/>
      <c r="B71" s="29"/>
      <c r="C71" s="29"/>
      <c r="D71" s="51"/>
      <c r="E71" s="29"/>
      <c r="F71" s="29"/>
      <c r="G71" s="30"/>
      <c r="H71" s="40"/>
      <c r="I71" s="85"/>
    </row>
    <row r="72" spans="1:9" s="16" customFormat="1" ht="12.75" outlineLevel="2">
      <c r="A72" s="85" t="s">
        <v>21</v>
      </c>
      <c r="B72" s="13">
        <v>7236.425662375001</v>
      </c>
      <c r="C72" s="13">
        <v>309.00409541700003</v>
      </c>
      <c r="D72" s="49">
        <f>_xlfn.IFERROR((C72/B72*100),0)</f>
        <v>4.270120496416246</v>
      </c>
      <c r="E72" s="13">
        <v>7082.689659597001</v>
      </c>
      <c r="F72" s="13">
        <v>316.77774236799996</v>
      </c>
      <c r="G72" s="24">
        <f>_xlfn.IFERROR((F72/E72*100),0)</f>
        <v>4.4725627917180875</v>
      </c>
      <c r="H72" s="38">
        <f>IF(C72&lt;&gt;0,F72/C72*100-100," ")</f>
        <v>2.515710007179493</v>
      </c>
      <c r="I72" s="85"/>
    </row>
    <row r="73" spans="1:9" s="27" customFormat="1" ht="12.75">
      <c r="A73" s="17" t="s">
        <v>22</v>
      </c>
      <c r="B73" s="15">
        <v>7161.660407037</v>
      </c>
      <c r="C73" s="15">
        <v>293.59788336</v>
      </c>
      <c r="D73" s="50">
        <f>_xlfn.IFERROR((C73/B73*100),0)</f>
        <v>4.099578403236108</v>
      </c>
      <c r="E73" s="15">
        <v>6996.073753562001</v>
      </c>
      <c r="F73" s="15">
        <v>307.00923800799995</v>
      </c>
      <c r="G73" s="25">
        <f>_xlfn.IFERROR((F73/E73*100),0)</f>
        <v>4.388307625426167</v>
      </c>
      <c r="H73" s="39">
        <f>IF(C73&lt;&gt;0,F73/C73*100-100," ")</f>
        <v>4.5679330159050835</v>
      </c>
      <c r="I73" s="85"/>
    </row>
    <row r="74" spans="1:9" s="27" customFormat="1" ht="12.75">
      <c r="A74" s="17" t="s">
        <v>23</v>
      </c>
      <c r="B74" s="15">
        <v>74.76525533799999</v>
      </c>
      <c r="C74" s="15">
        <v>15.406212057</v>
      </c>
      <c r="D74" s="50">
        <f>_xlfn.IFERROR((C74/B74*100),0)</f>
        <v>20.606111739137845</v>
      </c>
      <c r="E74" s="15">
        <v>86.615906035</v>
      </c>
      <c r="F74" s="15">
        <v>9.76850436</v>
      </c>
      <c r="G74" s="25">
        <f>_xlfn.IFERROR((F74/E74*100),0)</f>
        <v>11.277956679287884</v>
      </c>
      <c r="H74" s="39">
        <f>IF(C74&lt;&gt;0,F74/C74*100-100," ")</f>
        <v>-36.59373034813213</v>
      </c>
      <c r="I74" s="85"/>
    </row>
    <row r="75" spans="1:9" s="27" customFormat="1" ht="9" customHeight="1">
      <c r="A75" s="17"/>
      <c r="B75" s="15"/>
      <c r="C75" s="15"/>
      <c r="D75" s="50"/>
      <c r="E75" s="15"/>
      <c r="F75" s="15"/>
      <c r="G75" s="25"/>
      <c r="H75" s="39" t="str">
        <f>IF(C75&lt;&gt;0,F75/C75*100-100," ")</f>
        <v> </v>
      </c>
      <c r="I75" s="85"/>
    </row>
    <row r="76" spans="1:9" s="27" customFormat="1" ht="13.5">
      <c r="A76" s="31" t="s">
        <v>24</v>
      </c>
      <c r="B76" s="22">
        <v>-4134.110660183</v>
      </c>
      <c r="C76" s="22">
        <v>-416.1763997380002</v>
      </c>
      <c r="D76" s="54">
        <f>_xlfn.IFERROR((C76/B76*100),0)</f>
        <v>10.066890655500204</v>
      </c>
      <c r="E76" s="22">
        <v>-3555.424112332008</v>
      </c>
      <c r="F76" s="22">
        <v>204.95388225499937</v>
      </c>
      <c r="G76" s="54">
        <f>_xlfn.IFERROR((F76/E76*100),0)</f>
        <v>-5.764541044319177</v>
      </c>
      <c r="H76" s="90">
        <f>IF(C76&lt;&gt;0,F76/C76*100-100," ")</f>
        <v>-149.246877618247</v>
      </c>
      <c r="I76" s="85"/>
    </row>
    <row r="77" spans="1:9" s="27" customFormat="1" ht="5.25" customHeight="1">
      <c r="A77" s="17"/>
      <c r="B77" s="15"/>
      <c r="C77" s="15"/>
      <c r="D77" s="50"/>
      <c r="E77" s="15"/>
      <c r="F77" s="15"/>
      <c r="G77" s="25"/>
      <c r="H77" s="39"/>
      <c r="I77" s="85"/>
    </row>
    <row r="78" spans="1:9" s="27" customFormat="1" ht="25.5">
      <c r="A78" s="34" t="s">
        <v>25</v>
      </c>
      <c r="B78" s="15"/>
      <c r="C78" s="15"/>
      <c r="D78" s="55"/>
      <c r="E78" s="15"/>
      <c r="F78" s="15"/>
      <c r="G78" s="35"/>
      <c r="H78" s="43"/>
      <c r="I78" s="85"/>
    </row>
    <row r="79" spans="1:9" s="27" customFormat="1" ht="7.5" customHeight="1">
      <c r="A79" s="85"/>
      <c r="B79" s="15"/>
      <c r="C79" s="15"/>
      <c r="D79" s="49"/>
      <c r="E79" s="15"/>
      <c r="F79" s="15"/>
      <c r="G79" s="24"/>
      <c r="H79" s="38"/>
      <c r="I79" s="85"/>
    </row>
    <row r="80" spans="1:9" s="16" customFormat="1" ht="12.75" outlineLevel="2">
      <c r="A80" s="85" t="s">
        <v>26</v>
      </c>
      <c r="B80" s="13">
        <v>131.46711178400005</v>
      </c>
      <c r="C80" s="13">
        <v>-688.4177813324184</v>
      </c>
      <c r="D80" s="49">
        <f aca="true" t="shared" si="6" ref="D80:D85">_xlfn.IFERROR((C80/B80*100),0)</f>
        <v>-523.6425840581986</v>
      </c>
      <c r="E80" s="13">
        <v>634.517681799</v>
      </c>
      <c r="F80" s="13">
        <v>-10.965462651</v>
      </c>
      <c r="G80" s="24">
        <f aca="true" t="shared" si="7" ref="G80:G92">_xlfn.IFERROR((F80/E80*100),0)</f>
        <v>-1.7281571444802695</v>
      </c>
      <c r="H80" s="38">
        <f aca="true" t="shared" si="8" ref="H80:H85">IF(C80&lt;&gt;0,F80/C80*100-100," ")</f>
        <v>-98.40714999694276</v>
      </c>
      <c r="I80" s="85"/>
    </row>
    <row r="81" spans="1:9" s="27" customFormat="1" ht="12.75" customHeight="1" hidden="1">
      <c r="A81" s="17" t="s">
        <v>27</v>
      </c>
      <c r="B81" s="15">
        <v>131.46711178400005</v>
      </c>
      <c r="C81" s="15">
        <v>-688.4177813324184</v>
      </c>
      <c r="D81" s="50">
        <f t="shared" si="6"/>
        <v>-523.6425840581986</v>
      </c>
      <c r="E81" s="15">
        <v>634.517681799</v>
      </c>
      <c r="F81" s="15">
        <v>-10.965462651</v>
      </c>
      <c r="G81" s="25">
        <f t="shared" si="7"/>
        <v>-1.7281571444802695</v>
      </c>
      <c r="H81" s="39">
        <f t="shared" si="8"/>
        <v>-98.40714999694276</v>
      </c>
      <c r="I81" s="85"/>
    </row>
    <row r="82" spans="1:9" s="27" customFormat="1" ht="12.75" customHeight="1" hidden="1">
      <c r="A82" s="17" t="s">
        <v>28</v>
      </c>
      <c r="B82" s="15">
        <v>0</v>
      </c>
      <c r="C82" s="15">
        <v>0</v>
      </c>
      <c r="D82" s="50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85"/>
    </row>
    <row r="83" spans="1:9" s="16" customFormat="1" ht="12.75" outlineLevel="2">
      <c r="A83" s="85" t="s">
        <v>29</v>
      </c>
      <c r="B83" s="13">
        <v>4265.5777719669995</v>
      </c>
      <c r="C83" s="13">
        <v>291.7374941630001</v>
      </c>
      <c r="D83" s="49">
        <f t="shared" si="6"/>
        <v>6.839342986084398</v>
      </c>
      <c r="E83" s="13">
        <v>4189.941794131</v>
      </c>
      <c r="F83" s="13">
        <v>3006.6819219100003</v>
      </c>
      <c r="G83" s="24">
        <f t="shared" si="7"/>
        <v>71.75951527826868</v>
      </c>
      <c r="H83" s="38">
        <f t="shared" si="8"/>
        <v>930.612102340915</v>
      </c>
      <c r="I83" s="85"/>
    </row>
    <row r="84" spans="1:9" s="27" customFormat="1" ht="15" customHeight="1" hidden="1">
      <c r="A84" s="17" t="s">
        <v>27</v>
      </c>
      <c r="B84" s="15">
        <v>-189.61591651199993</v>
      </c>
      <c r="C84" s="15">
        <v>270.8291667890001</v>
      </c>
      <c r="D84" s="56">
        <f t="shared" si="6"/>
        <v>-142.83039724244907</v>
      </c>
      <c r="E84" s="15">
        <v>2677.922474476</v>
      </c>
      <c r="F84" s="15">
        <v>-83.719736494</v>
      </c>
      <c r="G84" s="25">
        <f t="shared" si="7"/>
        <v>-3.1262942557880353</v>
      </c>
      <c r="H84" s="39">
        <f t="shared" si="8"/>
        <v>-130.91237826656428</v>
      </c>
      <c r="I84" s="85"/>
    </row>
    <row r="85" spans="1:9" s="27" customFormat="1" ht="12.75" customHeight="1" hidden="1">
      <c r="A85" s="17" t="s">
        <v>28</v>
      </c>
      <c r="B85" s="15">
        <v>4455.193688478999</v>
      </c>
      <c r="C85" s="15">
        <v>20.908327374</v>
      </c>
      <c r="D85" s="56">
        <f t="shared" si="6"/>
        <v>0.46930232075135864</v>
      </c>
      <c r="E85" s="15">
        <v>1512.0193196550003</v>
      </c>
      <c r="F85" s="15">
        <v>3090.401658404</v>
      </c>
      <c r="G85" s="25">
        <f t="shared" si="7"/>
        <v>204.38903248333767</v>
      </c>
      <c r="H85" s="39">
        <f t="shared" si="8"/>
        <v>14680.72159060886</v>
      </c>
      <c r="I85" s="85"/>
    </row>
    <row r="86" spans="1:9" s="27" customFormat="1" ht="6" customHeight="1">
      <c r="A86" s="17"/>
      <c r="B86" s="15"/>
      <c r="C86" s="15"/>
      <c r="D86" s="56"/>
      <c r="E86" s="15"/>
      <c r="F86" s="15"/>
      <c r="G86" s="25"/>
      <c r="H86" s="39"/>
      <c r="I86" s="85"/>
    </row>
    <row r="87" spans="1:9" s="12" customFormat="1" ht="12.75">
      <c r="A87" s="85" t="s">
        <v>30</v>
      </c>
      <c r="B87" s="13">
        <v>-38.17057602399999</v>
      </c>
      <c r="C87" s="13">
        <v>480.82916678899994</v>
      </c>
      <c r="D87" s="57">
        <f>_xlfn.IFERROR((C87/B87*100),0)</f>
        <v>-1259.6853830203547</v>
      </c>
      <c r="E87" s="13">
        <v>-250</v>
      </c>
      <c r="F87" s="13">
        <v>-24.719736494</v>
      </c>
      <c r="G87" s="57">
        <f t="shared" si="7"/>
        <v>9.887894597599999</v>
      </c>
      <c r="H87" s="76">
        <f aca="true" t="shared" si="9" ref="H87:H93">IF(C87&lt;&gt;0,F87/C87*100-100," ")</f>
        <v>-105.14106427009817</v>
      </c>
      <c r="I87" s="85"/>
    </row>
    <row r="88" spans="1:9" s="36" customFormat="1" ht="12.75" customHeight="1" hidden="1">
      <c r="A88" s="17" t="s">
        <v>31</v>
      </c>
      <c r="B88" s="79">
        <v>0</v>
      </c>
      <c r="C88" s="79">
        <v>1429.090275304</v>
      </c>
      <c r="D88" s="80">
        <f>_xlfn.IFERROR((C88/B88*100),0)</f>
        <v>0</v>
      </c>
      <c r="E88" s="79">
        <v>0</v>
      </c>
      <c r="F88" s="79">
        <v>0</v>
      </c>
      <c r="G88" s="58">
        <f t="shared" si="7"/>
        <v>0</v>
      </c>
      <c r="H88" s="77">
        <f t="shared" si="9"/>
        <v>-100</v>
      </c>
      <c r="I88" s="85"/>
    </row>
    <row r="89" spans="1:9" s="36" customFormat="1" ht="12.75" customHeight="1" hidden="1">
      <c r="A89" s="17" t="s">
        <v>32</v>
      </c>
      <c r="B89" s="79">
        <v>38.17057602399999</v>
      </c>
      <c r="C89" s="79">
        <v>948.261108515</v>
      </c>
      <c r="D89" s="80">
        <f>_xlfn.IFERROR((C89/B89*100),0)</f>
        <v>2484.2724613817063</v>
      </c>
      <c r="E89" s="79">
        <v>250</v>
      </c>
      <c r="F89" s="79">
        <v>24.719736494</v>
      </c>
      <c r="G89" s="58">
        <f t="shared" si="7"/>
        <v>9.887894597599999</v>
      </c>
      <c r="H89" s="77">
        <f t="shared" si="9"/>
        <v>-97.39315086614575</v>
      </c>
      <c r="I89" s="85"/>
    </row>
    <row r="90" spans="1:9" s="36" customFormat="1" ht="6.75" customHeight="1">
      <c r="A90" s="89"/>
      <c r="B90" s="79"/>
      <c r="C90" s="79"/>
      <c r="D90" s="80"/>
      <c r="E90" s="79"/>
      <c r="F90" s="79"/>
      <c r="G90" s="58"/>
      <c r="H90" s="77" t="str">
        <f t="shared" si="9"/>
        <v> </v>
      </c>
      <c r="I90" s="85"/>
    </row>
    <row r="91" spans="1:9" s="36" customFormat="1" ht="12.75">
      <c r="A91" s="85" t="s">
        <v>33</v>
      </c>
      <c r="B91" s="81">
        <v>3220.574777986</v>
      </c>
      <c r="C91" s="81">
        <v>-682.2963294344183</v>
      </c>
      <c r="D91" s="82">
        <f>_xlfn.IFERROR((C91/B91*100),0)</f>
        <v>-21.185545328684942</v>
      </c>
      <c r="E91" s="81">
        <v>3220.574777986</v>
      </c>
      <c r="F91" s="81">
        <v>0</v>
      </c>
      <c r="G91" s="59">
        <f t="shared" si="7"/>
        <v>0</v>
      </c>
      <c r="H91" s="78">
        <f t="shared" si="9"/>
        <v>-100</v>
      </c>
      <c r="I91" s="85"/>
    </row>
    <row r="92" spans="1:9" s="36" customFormat="1" ht="12.75">
      <c r="A92" s="14" t="s">
        <v>67</v>
      </c>
      <c r="B92" s="79">
        <v>3220.574777986</v>
      </c>
      <c r="C92" s="79">
        <v>-682.2963294344183</v>
      </c>
      <c r="D92" s="80">
        <f>_xlfn.IFERROR((C92/B92*100),0)</f>
        <v>-21.185545328684942</v>
      </c>
      <c r="E92" s="79">
        <v>3220.574777986</v>
      </c>
      <c r="F92" s="79">
        <v>0</v>
      </c>
      <c r="G92" s="58">
        <f t="shared" si="7"/>
        <v>0</v>
      </c>
      <c r="H92" s="77">
        <f t="shared" si="9"/>
        <v>-100</v>
      </c>
      <c r="I92" s="85"/>
    </row>
    <row r="93" spans="2:9" s="36" customFormat="1" ht="7.5" customHeight="1">
      <c r="B93" s="79"/>
      <c r="C93" s="79"/>
      <c r="D93" s="80"/>
      <c r="E93" s="79"/>
      <c r="F93" s="79"/>
      <c r="G93" s="58"/>
      <c r="H93" s="77" t="str">
        <f t="shared" si="9"/>
        <v> </v>
      </c>
      <c r="I93" s="89"/>
    </row>
    <row r="94" spans="1:9" s="36" customFormat="1" ht="12.75" hidden="1">
      <c r="A94" s="12" t="s">
        <v>34</v>
      </c>
      <c r="B94" s="81">
        <v>0</v>
      </c>
      <c r="C94" s="81">
        <v>563.9788757574182</v>
      </c>
      <c r="D94" s="82"/>
      <c r="E94" s="81">
        <v>-7.275957614183426E-12</v>
      </c>
      <c r="F94" s="81">
        <v>3222.6012668159997</v>
      </c>
      <c r="G94" s="58"/>
      <c r="H94" s="78"/>
      <c r="I94" s="89"/>
    </row>
    <row r="95" spans="2:9" ht="14.25">
      <c r="B95" s="83"/>
      <c r="C95" s="83"/>
      <c r="D95" s="83"/>
      <c r="E95" s="83"/>
      <c r="F95" s="79"/>
      <c r="I95" s="75"/>
    </row>
    <row r="96" spans="1:9" ht="15">
      <c r="A96" s="4" t="s">
        <v>90</v>
      </c>
      <c r="B96" s="83"/>
      <c r="C96" s="83"/>
      <c r="D96" s="83"/>
      <c r="E96" s="83"/>
      <c r="F96" s="79"/>
      <c r="I96" s="75"/>
    </row>
    <row r="97" spans="1:12" ht="14.25">
      <c r="A97" s="47" t="s">
        <v>66</v>
      </c>
      <c r="B97" s="83"/>
      <c r="C97" s="83"/>
      <c r="D97" s="83"/>
      <c r="E97" s="83"/>
      <c r="F97" s="79"/>
      <c r="G97" s="94"/>
      <c r="H97" s="94"/>
      <c r="I97" s="95"/>
      <c r="J97" s="94"/>
      <c r="K97" s="94"/>
      <c r="L97" s="94"/>
    </row>
    <row r="98" spans="2:12" ht="14.25">
      <c r="B98" s="83"/>
      <c r="C98" s="83"/>
      <c r="D98" s="83"/>
      <c r="E98" s="83"/>
      <c r="G98" s="94"/>
      <c r="H98" s="94"/>
      <c r="I98" s="95"/>
      <c r="J98" s="94"/>
      <c r="K98" s="94"/>
      <c r="L98" s="94"/>
    </row>
    <row r="99" spans="2:12" ht="14.25">
      <c r="B99" s="83"/>
      <c r="C99" s="83"/>
      <c r="D99" s="83"/>
      <c r="E99" s="83"/>
      <c r="G99" s="94"/>
      <c r="H99" s="94"/>
      <c r="I99" s="95"/>
      <c r="J99" s="94"/>
      <c r="K99" s="94"/>
      <c r="L99" s="94"/>
    </row>
    <row r="100" spans="2:12" ht="14.25">
      <c r="B100" s="83"/>
      <c r="C100" s="83"/>
      <c r="D100" s="83"/>
      <c r="E100" s="83"/>
      <c r="G100" s="94"/>
      <c r="H100" s="94"/>
      <c r="I100" s="95"/>
      <c r="J100" s="94"/>
      <c r="K100" s="94"/>
      <c r="L100" s="94"/>
    </row>
    <row r="101" spans="2:12" ht="14.25">
      <c r="B101" s="83"/>
      <c r="C101" s="83"/>
      <c r="D101" s="83"/>
      <c r="E101" s="83"/>
      <c r="G101" s="94"/>
      <c r="H101" s="94"/>
      <c r="I101" s="95"/>
      <c r="J101" s="94"/>
      <c r="K101" s="94"/>
      <c r="L101" s="94"/>
    </row>
    <row r="102" spans="2:12" ht="14.25">
      <c r="B102" s="83"/>
      <c r="C102" s="83"/>
      <c r="D102" s="83"/>
      <c r="E102" s="83"/>
      <c r="G102" s="94"/>
      <c r="H102" s="94"/>
      <c r="I102" s="95"/>
      <c r="J102" s="94"/>
      <c r="K102" s="94"/>
      <c r="L102" s="94"/>
    </row>
    <row r="103" spans="2:12" ht="14.25">
      <c r="B103" s="83"/>
      <c r="C103" s="83"/>
      <c r="D103" s="83"/>
      <c r="E103" s="83"/>
      <c r="G103" s="94"/>
      <c r="H103" s="94"/>
      <c r="I103" s="95"/>
      <c r="J103" s="94"/>
      <c r="K103" s="94"/>
      <c r="L103" s="94"/>
    </row>
    <row r="104" spans="2:12" ht="14.25">
      <c r="B104" s="83"/>
      <c r="C104" s="83"/>
      <c r="D104" s="83"/>
      <c r="E104" s="83"/>
      <c r="G104" s="94"/>
      <c r="H104" s="94"/>
      <c r="I104" s="95"/>
      <c r="J104" s="94"/>
      <c r="K104" s="94"/>
      <c r="L104" s="94"/>
    </row>
    <row r="105" spans="2:12" ht="14.25">
      <c r="B105" s="83"/>
      <c r="C105" s="83"/>
      <c r="D105" s="83"/>
      <c r="E105" s="83"/>
      <c r="G105" s="94"/>
      <c r="H105" s="94"/>
      <c r="I105" s="95"/>
      <c r="J105" s="94"/>
      <c r="K105" s="94"/>
      <c r="L105" s="94"/>
    </row>
    <row r="106" spans="2:12" ht="14.25">
      <c r="B106" s="83"/>
      <c r="C106" s="83"/>
      <c r="D106" s="83"/>
      <c r="E106" s="83"/>
      <c r="G106" s="94"/>
      <c r="H106" s="94"/>
      <c r="I106" s="95"/>
      <c r="J106" s="94"/>
      <c r="K106" s="94"/>
      <c r="L106" s="94"/>
    </row>
    <row r="107" spans="2:12" ht="14.25">
      <c r="B107" s="83"/>
      <c r="C107" s="83"/>
      <c r="D107" s="83"/>
      <c r="E107" s="83"/>
      <c r="G107" s="94"/>
      <c r="H107" s="94"/>
      <c r="I107" s="98">
        <v>232585</v>
      </c>
      <c r="J107" s="94"/>
      <c r="K107" s="94"/>
      <c r="L107" s="94"/>
    </row>
    <row r="108" spans="7:12" ht="14.25">
      <c r="G108" s="94"/>
      <c r="H108" s="94"/>
      <c r="I108" s="95"/>
      <c r="J108" s="94"/>
      <c r="K108" s="94"/>
      <c r="L108" s="94"/>
    </row>
    <row r="109" spans="7:12" ht="14.25">
      <c r="G109" s="94"/>
      <c r="H109" s="94"/>
      <c r="I109" s="95"/>
      <c r="J109" s="94"/>
      <c r="K109" s="94"/>
      <c r="L109" s="94"/>
    </row>
    <row r="110" spans="7:12" ht="14.25">
      <c r="G110" s="94"/>
      <c r="H110" s="94"/>
      <c r="I110" s="95"/>
      <c r="J110" s="94"/>
      <c r="K110" s="94"/>
      <c r="L110" s="94"/>
    </row>
    <row r="111" spans="7:12" ht="14.25">
      <c r="G111" s="94"/>
      <c r="H111" s="94"/>
      <c r="I111" s="95"/>
      <c r="J111" s="94"/>
      <c r="K111" s="94"/>
      <c r="L111" s="94"/>
    </row>
    <row r="112" spans="7:12" ht="14.25">
      <c r="G112" s="94"/>
      <c r="H112" s="94"/>
      <c r="I112" s="95"/>
      <c r="J112" s="94"/>
      <c r="K112" s="94"/>
      <c r="L112" s="94"/>
    </row>
    <row r="113" spans="7:12" ht="14.25">
      <c r="G113" s="94"/>
      <c r="H113" s="94"/>
      <c r="I113" s="95"/>
      <c r="J113" s="94"/>
      <c r="K113" s="94"/>
      <c r="L113" s="94"/>
    </row>
    <row r="114" spans="7:12" ht="14.25">
      <c r="G114" s="94"/>
      <c r="H114" s="94"/>
      <c r="I114" s="95"/>
      <c r="J114" s="94"/>
      <c r="K114" s="94"/>
      <c r="L114" s="94"/>
    </row>
    <row r="115" spans="7:12" ht="14.25">
      <c r="G115" s="94"/>
      <c r="H115" s="94"/>
      <c r="I115" s="94"/>
      <c r="J115" s="94"/>
      <c r="K115" s="94"/>
      <c r="L115" s="94"/>
    </row>
    <row r="116" spans="7:12" ht="14.25">
      <c r="G116" s="94"/>
      <c r="H116" s="94"/>
      <c r="I116" s="94"/>
      <c r="J116" s="94"/>
      <c r="K116" s="94"/>
      <c r="L116" s="94"/>
    </row>
    <row r="117" spans="7:12" ht="14.25">
      <c r="G117" s="94"/>
      <c r="H117" s="94"/>
      <c r="I117" s="94"/>
      <c r="J117" s="94"/>
      <c r="K117" s="94"/>
      <c r="L117" s="94"/>
    </row>
    <row r="118" spans="7:12" ht="14.25">
      <c r="G118" s="94"/>
      <c r="H118" s="94"/>
      <c r="I118" s="94"/>
      <c r="J118" s="94"/>
      <c r="K118" s="94"/>
      <c r="L118" s="94"/>
    </row>
    <row r="119" spans="7:12" ht="14.25">
      <c r="G119" s="94"/>
      <c r="H119" s="94"/>
      <c r="I119" s="94"/>
      <c r="J119" s="94"/>
      <c r="K119" s="94"/>
      <c r="L119" s="94"/>
    </row>
    <row r="120" spans="7:12" ht="14.25">
      <c r="G120" s="94"/>
      <c r="H120" s="94"/>
      <c r="I120" s="94"/>
      <c r="J120" s="94"/>
      <c r="K120" s="94"/>
      <c r="L120" s="94"/>
    </row>
    <row r="121" spans="7:12" ht="14.25">
      <c r="G121" s="94"/>
      <c r="H121" s="94"/>
      <c r="I121" s="94"/>
      <c r="J121" s="94"/>
      <c r="K121" s="94"/>
      <c r="L121" s="94"/>
    </row>
    <row r="122" spans="7:12" ht="14.25">
      <c r="G122" s="94"/>
      <c r="H122" s="94"/>
      <c r="I122" s="94"/>
      <c r="J122" s="94"/>
      <c r="K122" s="94"/>
      <c r="L122" s="94"/>
    </row>
    <row r="123" spans="7:12" ht="14.25">
      <c r="G123" s="94"/>
      <c r="H123" s="94"/>
      <c r="I123" s="94"/>
      <c r="J123" s="94"/>
      <c r="K123" s="94"/>
      <c r="L123" s="94"/>
    </row>
    <row r="124" spans="7:12" ht="14.25">
      <c r="G124" s="94"/>
      <c r="H124" s="94"/>
      <c r="I124" s="94"/>
      <c r="J124" s="94"/>
      <c r="K124" s="94"/>
      <c r="L124" s="94"/>
    </row>
    <row r="125" spans="7:12" ht="14.25">
      <c r="G125" s="94"/>
      <c r="H125" s="94"/>
      <c r="I125" s="94"/>
      <c r="J125" s="94"/>
      <c r="K125" s="94"/>
      <c r="L125" s="94"/>
    </row>
    <row r="126" spans="7:12" ht="14.25">
      <c r="G126" s="94"/>
      <c r="H126" s="94"/>
      <c r="I126" s="94"/>
      <c r="J126" s="94"/>
      <c r="K126" s="94"/>
      <c r="L126" s="94"/>
    </row>
    <row r="127" spans="7:12" ht="14.25">
      <c r="G127" s="94"/>
      <c r="H127" s="94"/>
      <c r="I127" s="94"/>
      <c r="J127" s="94"/>
      <c r="K127" s="94"/>
      <c r="L127" s="94"/>
    </row>
    <row r="128" spans="7:12" ht="14.25">
      <c r="G128" s="94"/>
      <c r="H128" s="94"/>
      <c r="I128" s="94"/>
      <c r="J128" s="94"/>
      <c r="K128" s="94"/>
      <c r="L128" s="94"/>
    </row>
    <row r="129" spans="7:12" ht="14.25">
      <c r="G129" s="94"/>
      <c r="H129" s="94"/>
      <c r="I129" s="94"/>
      <c r="J129" s="94"/>
      <c r="K129" s="94"/>
      <c r="L129" s="94"/>
    </row>
    <row r="130" spans="7:12" ht="14.25">
      <c r="G130" s="94"/>
      <c r="H130" s="94"/>
      <c r="I130" s="94"/>
      <c r="J130" s="94"/>
      <c r="K130" s="94"/>
      <c r="L130" s="94"/>
    </row>
  </sheetData>
  <sheetProtection/>
  <mergeCells count="12">
    <mergeCell ref="G8:G9"/>
    <mergeCell ref="H8:H9"/>
    <mergeCell ref="A8:A9"/>
    <mergeCell ref="B8:B9"/>
    <mergeCell ref="C8:C9"/>
    <mergeCell ref="D8:D9"/>
    <mergeCell ref="A2:H2"/>
    <mergeCell ref="A3:H3"/>
    <mergeCell ref="A5:H5"/>
    <mergeCell ref="A6:H6"/>
    <mergeCell ref="E8:E9"/>
    <mergeCell ref="F8:F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selection activeCell="C31" sqref="C31"/>
    </sheetView>
  </sheetViews>
  <sheetFormatPr defaultColWidth="11.00390625" defaultRowHeight="14.25" outlineLevelRow="2"/>
  <cols>
    <col min="1" max="1" width="46.00390625" style="6" customWidth="1"/>
    <col min="2" max="2" width="6.875" style="6" bestFit="1" customWidth="1"/>
    <col min="3" max="3" width="6.875" style="6" customWidth="1"/>
    <col min="4" max="5" width="6.875" style="6" hidden="1" customWidth="1"/>
    <col min="6" max="6" width="7.00390625" style="5" hidden="1" customWidth="1"/>
    <col min="7" max="8" width="7.25390625" style="6" hidden="1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8.75" customHeight="1">
      <c r="A3" s="104" t="s">
        <v>37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75" customHeight="1">
      <c r="A5" s="103" t="s">
        <v>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256" ht="18.75">
      <c r="A6" s="103" t="s">
        <v>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99" t="s">
        <v>1</v>
      </c>
      <c r="B8" s="101" t="s">
        <v>68</v>
      </c>
      <c r="C8" s="101" t="s">
        <v>69</v>
      </c>
      <c r="D8" s="101" t="s">
        <v>70</v>
      </c>
      <c r="E8" s="101" t="s">
        <v>71</v>
      </c>
      <c r="F8" s="101" t="s">
        <v>72</v>
      </c>
      <c r="G8" s="101" t="s">
        <v>73</v>
      </c>
      <c r="H8" s="101" t="s">
        <v>74</v>
      </c>
      <c r="I8" s="101" t="s">
        <v>75</v>
      </c>
      <c r="J8" s="101" t="s">
        <v>76</v>
      </c>
      <c r="K8" s="101" t="s">
        <v>77</v>
      </c>
      <c r="L8" s="101" t="s">
        <v>78</v>
      </c>
      <c r="M8" s="101" t="s">
        <v>79</v>
      </c>
      <c r="N8" s="101" t="s">
        <v>80</v>
      </c>
    </row>
    <row r="9" spans="1:14" s="9" customFormat="1" ht="23.25" customHeight="1" thickBot="1">
      <c r="A9" s="100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14" s="12" customFormat="1" ht="12.75">
      <c r="A10" s="10" t="s">
        <v>7</v>
      </c>
      <c r="B10" s="13">
        <v>2742.7452852879996</v>
      </c>
      <c r="C10" s="13">
        <v>2658.176912915</v>
      </c>
      <c r="D10" s="13">
        <v>0</v>
      </c>
      <c r="E10" s="13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3">
        <f>+SUM(B10:M10)</f>
        <v>5400.922198202999</v>
      </c>
    </row>
    <row r="11" spans="1:14" s="12" customFormat="1" ht="6.75" customHeight="1">
      <c r="A11" s="1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12" customFormat="1" ht="14.25" outlineLevel="1">
      <c r="A12" s="12" t="s">
        <v>48</v>
      </c>
      <c r="B12" s="13">
        <v>1849.3213820919998</v>
      </c>
      <c r="C12" s="13">
        <v>1595.046420809</v>
      </c>
      <c r="D12" s="13">
        <v>0</v>
      </c>
      <c r="E12" s="1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f>+SUM(B12:M12)</f>
        <v>3444.367802901</v>
      </c>
    </row>
    <row r="13" spans="1:16" s="27" customFormat="1" ht="6" customHeight="1">
      <c r="A13" s="14"/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2"/>
      <c r="P13" s="12"/>
    </row>
    <row r="14" spans="1:16" s="16" customFormat="1" ht="12.75" outlineLevel="2">
      <c r="A14" s="12" t="s">
        <v>8</v>
      </c>
      <c r="B14" s="13">
        <v>72.125538025</v>
      </c>
      <c r="C14" s="13">
        <v>315.18921135</v>
      </c>
      <c r="D14" s="13">
        <v>0</v>
      </c>
      <c r="E14" s="1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f aca="true" t="shared" si="0" ref="N14:N69">+SUM(B14:M14)</f>
        <v>387.314749375</v>
      </c>
      <c r="P14" s="12"/>
    </row>
    <row r="15" spans="1:16" s="27" customFormat="1" ht="8.25" customHeight="1">
      <c r="A15" s="14"/>
      <c r="B15" s="64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P15" s="12"/>
    </row>
    <row r="16" spans="1:16" s="16" customFormat="1" ht="12.75" outlineLevel="2">
      <c r="A16" s="12" t="s">
        <v>2</v>
      </c>
      <c r="B16" s="13">
        <v>78.562584898</v>
      </c>
      <c r="C16" s="13">
        <v>76.940579399</v>
      </c>
      <c r="D16" s="13">
        <v>0</v>
      </c>
      <c r="E16" s="1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f t="shared" si="0"/>
        <v>155.503164297</v>
      </c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f t="shared" si="0"/>
        <v>0</v>
      </c>
      <c r="P17" s="12"/>
    </row>
    <row r="18" spans="1:16" s="27" customFormat="1" ht="12.75" customHeight="1" hidden="1">
      <c r="A18" s="14" t="s">
        <v>49</v>
      </c>
      <c r="B18" s="64">
        <v>0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f t="shared" si="0"/>
        <v>0</v>
      </c>
      <c r="P18" s="12"/>
    </row>
    <row r="19" spans="1:16" s="27" customFormat="1" ht="12.75" customHeight="1" hidden="1">
      <c r="A19" s="14" t="s">
        <v>50</v>
      </c>
      <c r="B19" s="64">
        <v>0</v>
      </c>
      <c r="C19" s="64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f t="shared" si="0"/>
        <v>0</v>
      </c>
      <c r="P19" s="12"/>
    </row>
    <row r="20" spans="1:16" s="27" customFormat="1" ht="12.75" customHeight="1">
      <c r="A20" s="14" t="s">
        <v>10</v>
      </c>
      <c r="B20" s="15">
        <v>26.531339839</v>
      </c>
      <c r="C20" s="15">
        <v>0</v>
      </c>
      <c r="D20" s="15">
        <v>0</v>
      </c>
      <c r="E20" s="1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f t="shared" si="0"/>
        <v>26.531339839</v>
      </c>
      <c r="P20" s="12"/>
    </row>
    <row r="21" spans="1:16" s="27" customFormat="1" ht="12.75" customHeight="1" hidden="1">
      <c r="A21" s="14" t="s">
        <v>49</v>
      </c>
      <c r="B21" s="64">
        <v>0</v>
      </c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0"/>
        <v>0</v>
      </c>
      <c r="P21" s="12"/>
    </row>
    <row r="22" spans="1:16" s="27" customFormat="1" ht="12.75" customHeight="1" hidden="1">
      <c r="A22" s="14" t="s">
        <v>50</v>
      </c>
      <c r="B22" s="64">
        <v>26.531339839</v>
      </c>
      <c r="C22" s="64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f t="shared" si="0"/>
        <v>26.531339839</v>
      </c>
      <c r="P22" s="12"/>
    </row>
    <row r="23" spans="1:16" s="27" customFormat="1" ht="12.75" customHeight="1">
      <c r="A23" s="14" t="s">
        <v>11</v>
      </c>
      <c r="B23" s="15">
        <v>52.031245059</v>
      </c>
      <c r="C23" s="15">
        <v>76.940579399</v>
      </c>
      <c r="D23" s="15">
        <v>0</v>
      </c>
      <c r="E23" s="1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f t="shared" si="0"/>
        <v>128.97182445800001</v>
      </c>
      <c r="P23" s="12"/>
    </row>
    <row r="24" spans="1:16" s="27" customFormat="1" ht="12.75" customHeight="1" hidden="1">
      <c r="A24" s="14" t="s">
        <v>49</v>
      </c>
      <c r="B24" s="64">
        <v>52.031245059</v>
      </c>
      <c r="C24" s="64">
        <v>76.940579399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f t="shared" si="0"/>
        <v>128.97182445800001</v>
      </c>
      <c r="P24" s="12"/>
    </row>
    <row r="25" spans="1:16" s="27" customFormat="1" ht="12.75" customHeight="1" hidden="1">
      <c r="A25" s="14" t="s">
        <v>50</v>
      </c>
      <c r="B25" s="64">
        <v>0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f t="shared" si="0"/>
        <v>0</v>
      </c>
      <c r="P25" s="12"/>
    </row>
    <row r="26" spans="1:16" s="16" customFormat="1" ht="12.75" outlineLevel="2">
      <c r="A26" s="12" t="s">
        <v>12</v>
      </c>
      <c r="B26" s="13">
        <v>742.7357802729999</v>
      </c>
      <c r="C26" s="13">
        <v>671.000701357</v>
      </c>
      <c r="D26" s="13">
        <v>0</v>
      </c>
      <c r="E26" s="1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f t="shared" si="0"/>
        <v>1413.73648163</v>
      </c>
      <c r="O26" s="12"/>
      <c r="P26" s="12"/>
    </row>
    <row r="27" spans="1:16" s="27" customFormat="1" ht="12.75">
      <c r="A27" s="14" t="s">
        <v>13</v>
      </c>
      <c r="B27" s="15">
        <v>328.015859512</v>
      </c>
      <c r="C27" s="15">
        <v>298.170942205</v>
      </c>
      <c r="D27" s="15">
        <v>0</v>
      </c>
      <c r="E27" s="1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f t="shared" si="0"/>
        <v>626.186801717</v>
      </c>
      <c r="O27" s="12"/>
      <c r="P27" s="12"/>
    </row>
    <row r="28" spans="1:16" s="27" customFormat="1" ht="14.25" customHeight="1">
      <c r="A28" s="14" t="s">
        <v>40</v>
      </c>
      <c r="B28" s="15">
        <v>270.24325931800007</v>
      </c>
      <c r="C28" s="15">
        <v>258.930840884</v>
      </c>
      <c r="D28" s="15">
        <v>0</v>
      </c>
      <c r="E28" s="1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f t="shared" si="0"/>
        <v>529.1741002020001</v>
      </c>
      <c r="O28" s="12"/>
      <c r="P28" s="12"/>
    </row>
    <row r="29" spans="1:16" s="27" customFormat="1" ht="14.25" customHeight="1">
      <c r="A29" s="44" t="s">
        <v>38</v>
      </c>
      <c r="B29" s="15">
        <v>57.772600194</v>
      </c>
      <c r="C29" s="15">
        <v>39.24010132099997</v>
      </c>
      <c r="D29" s="15">
        <v>0</v>
      </c>
      <c r="E29" s="1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f t="shared" si="0"/>
        <v>97.01270151499997</v>
      </c>
      <c r="O29" s="12"/>
      <c r="P29" s="12"/>
    </row>
    <row r="30" spans="1:16" s="27" customFormat="1" ht="12.75">
      <c r="A30" s="14" t="s">
        <v>14</v>
      </c>
      <c r="B30" s="15">
        <v>379.88411424899994</v>
      </c>
      <c r="C30" s="15">
        <v>362.25549082799995</v>
      </c>
      <c r="D30" s="15">
        <v>0</v>
      </c>
      <c r="E30" s="1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f t="shared" si="0"/>
        <v>742.1396050769999</v>
      </c>
      <c r="O30" s="12"/>
      <c r="P30" s="12"/>
    </row>
    <row r="31" spans="1:16" s="27" customFormat="1" ht="14.25" customHeight="1">
      <c r="A31" s="14" t="s">
        <v>41</v>
      </c>
      <c r="B31" s="15">
        <v>278.265506607</v>
      </c>
      <c r="C31" s="15">
        <v>269.921439547</v>
      </c>
      <c r="D31" s="15">
        <v>0</v>
      </c>
      <c r="E31" s="1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f t="shared" si="0"/>
        <v>548.186946154</v>
      </c>
      <c r="O31" s="12"/>
      <c r="P31" s="12"/>
    </row>
    <row r="32" spans="1:16" s="27" customFormat="1" ht="14.25" customHeight="1">
      <c r="A32" s="44" t="s">
        <v>39</v>
      </c>
      <c r="B32" s="15">
        <v>101.618607642</v>
      </c>
      <c r="C32" s="15">
        <v>92.33405128099999</v>
      </c>
      <c r="D32" s="15">
        <v>0</v>
      </c>
      <c r="E32" s="1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f t="shared" si="0"/>
        <v>193.952658923</v>
      </c>
      <c r="O32" s="12"/>
      <c r="P32" s="12"/>
    </row>
    <row r="33" spans="1:16" s="27" customFormat="1" ht="12.75">
      <c r="A33" s="14" t="s">
        <v>12</v>
      </c>
      <c r="B33" s="15">
        <v>34.835806512</v>
      </c>
      <c r="C33" s="15">
        <v>10.574268324000002</v>
      </c>
      <c r="D33" s="15">
        <v>0</v>
      </c>
      <c r="E33" s="1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f t="shared" si="0"/>
        <v>45.410074836</v>
      </c>
      <c r="O33" s="12"/>
      <c r="P33" s="12"/>
    </row>
    <row r="34" spans="1:16" s="27" customFormat="1" ht="8.25" customHeight="1">
      <c r="A34" s="1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2"/>
      <c r="P34" s="12"/>
    </row>
    <row r="35" spans="1:14" s="12" customFormat="1" ht="12.75">
      <c r="A35" s="28" t="s">
        <v>0</v>
      </c>
      <c r="B35" s="29">
        <v>2240.842461229</v>
      </c>
      <c r="C35" s="29">
        <v>2638.3481123509996</v>
      </c>
      <c r="D35" s="29">
        <v>0</v>
      </c>
      <c r="E35" s="29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>+SUM(B35:M35)</f>
        <v>4879.190573579999</v>
      </c>
    </row>
    <row r="36" spans="1:16" s="27" customFormat="1" ht="12.75">
      <c r="A36" s="17" t="s">
        <v>15</v>
      </c>
      <c r="B36" s="64">
        <v>1164.4454002989999</v>
      </c>
      <c r="C36" s="64">
        <v>1224.8843770519998</v>
      </c>
      <c r="D36" s="65">
        <v>0</v>
      </c>
      <c r="E36" s="65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f t="shared" si="0"/>
        <v>2389.3297773509994</v>
      </c>
      <c r="O36" s="12"/>
      <c r="P36" s="12"/>
    </row>
    <row r="37" spans="1:16" s="27" customFormat="1" ht="12.75">
      <c r="A37" s="14" t="s">
        <v>16</v>
      </c>
      <c r="B37" s="64">
        <v>188.16068268299998</v>
      </c>
      <c r="C37" s="64">
        <v>276.092824047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f t="shared" si="0"/>
        <v>464.25350673</v>
      </c>
      <c r="O37" s="12"/>
      <c r="P37" s="12"/>
    </row>
    <row r="38" spans="1:16" s="27" customFormat="1" ht="12.75" customHeight="1" hidden="1">
      <c r="A38" s="45" t="s">
        <v>42</v>
      </c>
      <c r="B38" s="64">
        <v>85.064496371</v>
      </c>
      <c r="C38" s="64">
        <v>92.59410361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f t="shared" si="0"/>
        <v>177.658599981</v>
      </c>
      <c r="O38" s="12"/>
      <c r="P38" s="12"/>
    </row>
    <row r="39" spans="1:16" s="27" customFormat="1" ht="12.75" customHeight="1" hidden="1">
      <c r="A39" s="45" t="s">
        <v>43</v>
      </c>
      <c r="B39" s="64">
        <v>103.09470128499999</v>
      </c>
      <c r="C39" s="64">
        <v>101.8416462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f t="shared" si="0"/>
        <v>204.936347485</v>
      </c>
      <c r="O39" s="12"/>
      <c r="P39" s="12"/>
    </row>
    <row r="40" spans="1:16" s="27" customFormat="1" ht="12.75" customHeight="1" hidden="1">
      <c r="A40" s="45" t="s">
        <v>44</v>
      </c>
      <c r="B40" s="64">
        <v>0.001485027</v>
      </c>
      <c r="C40" s="64">
        <v>0.0023278129999999998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f t="shared" si="0"/>
        <v>0.0038128399999999996</v>
      </c>
      <c r="O40" s="12"/>
      <c r="P40" s="12"/>
    </row>
    <row r="41" spans="1:16" s="27" customFormat="1" ht="12.75" customHeight="1" hidden="1">
      <c r="A41" s="45" t="s">
        <v>45</v>
      </c>
      <c r="B41" s="64">
        <v>0</v>
      </c>
      <c r="C41" s="64">
        <v>81.65474642400001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f t="shared" si="0"/>
        <v>81.65474642400001</v>
      </c>
      <c r="O41" s="12"/>
      <c r="P41" s="12"/>
    </row>
    <row r="42" spans="1:16" s="27" customFormat="1" ht="12.75">
      <c r="A42" s="14" t="s">
        <v>17</v>
      </c>
      <c r="B42" s="15">
        <v>135.718406303</v>
      </c>
      <c r="C42" s="15">
        <v>202.30891729500001</v>
      </c>
      <c r="D42" s="15">
        <v>0</v>
      </c>
      <c r="E42" s="1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f t="shared" si="0"/>
        <v>338.027323598</v>
      </c>
      <c r="O42" s="12"/>
      <c r="P42" s="12"/>
    </row>
    <row r="43" spans="1:16" s="27" customFormat="1" ht="12.75" customHeight="1" hidden="1">
      <c r="A43" s="45" t="s">
        <v>46</v>
      </c>
      <c r="B43" s="64">
        <v>113.099278871</v>
      </c>
      <c r="C43" s="64">
        <v>193.342403703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f t="shared" si="0"/>
        <v>306.44168257399997</v>
      </c>
      <c r="O43" s="12"/>
      <c r="P43" s="12"/>
    </row>
    <row r="44" spans="1:16" s="27" customFormat="1" ht="12.75" customHeight="1" hidden="1">
      <c r="A44" s="45" t="s">
        <v>47</v>
      </c>
      <c r="B44" s="64">
        <v>22.619127432000003</v>
      </c>
      <c r="C44" s="64">
        <v>8.966513592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f t="shared" si="0"/>
        <v>31.585641024000005</v>
      </c>
      <c r="O44" s="12"/>
      <c r="P44" s="12"/>
    </row>
    <row r="45" spans="1:16" s="27" customFormat="1" ht="12.75" customHeight="1" hidden="1">
      <c r="A45" s="14" t="s">
        <v>3</v>
      </c>
      <c r="B45" s="64">
        <v>0</v>
      </c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f t="shared" si="0"/>
        <v>0</v>
      </c>
      <c r="O45" s="12"/>
      <c r="P45" s="12"/>
    </row>
    <row r="46" spans="1:16" s="27" customFormat="1" ht="12.75">
      <c r="A46" s="14" t="s">
        <v>2</v>
      </c>
      <c r="B46" s="15">
        <v>264.651290095</v>
      </c>
      <c r="C46" s="15">
        <v>457.616825669</v>
      </c>
      <c r="D46" s="15">
        <v>0</v>
      </c>
      <c r="E46" s="1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f t="shared" si="0"/>
        <v>722.268115764</v>
      </c>
      <c r="O46" s="12"/>
      <c r="P46" s="12"/>
    </row>
    <row r="47" spans="1:16" s="27" customFormat="1" ht="12.75" customHeight="1" hidden="1">
      <c r="A47" s="14" t="s">
        <v>51</v>
      </c>
      <c r="B47" s="64">
        <v>0</v>
      </c>
      <c r="C47" s="64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f t="shared" si="0"/>
        <v>0</v>
      </c>
      <c r="O47" s="12"/>
      <c r="P47" s="12"/>
    </row>
    <row r="48" spans="1:16" s="27" customFormat="1" ht="12.75" customHeight="1" hidden="1">
      <c r="A48" s="14" t="s">
        <v>52</v>
      </c>
      <c r="B48" s="64">
        <v>0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f t="shared" si="0"/>
        <v>0</v>
      </c>
      <c r="O48" s="12"/>
      <c r="P48" s="12"/>
    </row>
    <row r="49" spans="1:16" s="27" customFormat="1" ht="12.75" customHeight="1" hidden="1">
      <c r="A49" s="14" t="s">
        <v>53</v>
      </c>
      <c r="B49" s="64">
        <v>0</v>
      </c>
      <c r="C49" s="64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f t="shared" si="0"/>
        <v>0</v>
      </c>
      <c r="O49" s="12"/>
      <c r="P49" s="12"/>
    </row>
    <row r="50" spans="1:16" s="27" customFormat="1" ht="12.75" customHeight="1" hidden="1">
      <c r="A50" s="14" t="s">
        <v>81</v>
      </c>
      <c r="B50" s="64">
        <v>0.7196421759999999</v>
      </c>
      <c r="C50" s="64">
        <v>3.6075959699999998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f t="shared" si="0"/>
        <v>4.327238146</v>
      </c>
      <c r="O50" s="12"/>
      <c r="P50" s="12"/>
    </row>
    <row r="51" spans="1:16" s="27" customFormat="1" ht="12.75" customHeight="1" hidden="1">
      <c r="A51" s="14" t="s">
        <v>52</v>
      </c>
      <c r="B51" s="64">
        <v>0.7196421759999999</v>
      </c>
      <c r="C51" s="64">
        <v>3.6075959699999998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f t="shared" si="0"/>
        <v>4.327238146</v>
      </c>
      <c r="O51" s="12"/>
      <c r="P51" s="12"/>
    </row>
    <row r="52" spans="1:16" s="27" customFormat="1" ht="12.75" customHeight="1" hidden="1">
      <c r="A52" s="14" t="s">
        <v>53</v>
      </c>
      <c r="B52" s="64">
        <v>0</v>
      </c>
      <c r="C52" s="64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f t="shared" si="0"/>
        <v>0</v>
      </c>
      <c r="O52" s="12"/>
      <c r="P52" s="12"/>
    </row>
    <row r="53" spans="1:16" s="27" customFormat="1" ht="12.75" customHeight="1" hidden="1">
      <c r="A53" s="14" t="s">
        <v>82</v>
      </c>
      <c r="B53" s="64">
        <v>263.931647919</v>
      </c>
      <c r="C53" s="64">
        <v>454.009229699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f t="shared" si="0"/>
        <v>717.9408776180001</v>
      </c>
      <c r="O53" s="12"/>
      <c r="P53" s="12"/>
    </row>
    <row r="54" spans="1:16" s="27" customFormat="1" ht="12.75" customHeight="1" hidden="1">
      <c r="A54" s="14" t="s">
        <v>52</v>
      </c>
      <c r="B54" s="64">
        <v>169.117060885</v>
      </c>
      <c r="C54" s="64">
        <v>225.60132692699997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f t="shared" si="0"/>
        <v>394.71838781199995</v>
      </c>
      <c r="O54" s="12"/>
      <c r="P54" s="12"/>
    </row>
    <row r="55" spans="1:16" s="27" customFormat="1" ht="12.75" customHeight="1" hidden="1">
      <c r="A55" s="14" t="s">
        <v>53</v>
      </c>
      <c r="B55" s="64">
        <v>94.81458703400001</v>
      </c>
      <c r="C55" s="64">
        <v>228.407902772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f t="shared" si="0"/>
        <v>323.222489806</v>
      </c>
      <c r="O55" s="12"/>
      <c r="P55" s="12"/>
    </row>
    <row r="56" spans="1:16" s="27" customFormat="1" ht="12.75">
      <c r="A56" s="14" t="s">
        <v>18</v>
      </c>
      <c r="B56" s="15">
        <v>467.30226858900005</v>
      </c>
      <c r="C56" s="15">
        <v>415.2540907660001</v>
      </c>
      <c r="D56" s="15">
        <v>0</v>
      </c>
      <c r="E56" s="1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f t="shared" si="0"/>
        <v>882.5563593550002</v>
      </c>
      <c r="O56" s="12"/>
      <c r="P56" s="12"/>
    </row>
    <row r="57" spans="1:16" s="27" customFormat="1" ht="12.75">
      <c r="A57" s="14" t="s">
        <v>19</v>
      </c>
      <c r="B57" s="15">
        <v>20.564413260000002</v>
      </c>
      <c r="C57" s="15">
        <v>62.191077522</v>
      </c>
      <c r="D57" s="15">
        <v>0</v>
      </c>
      <c r="E57" s="1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f t="shared" si="0"/>
        <v>82.75549078200001</v>
      </c>
      <c r="O57" s="12"/>
      <c r="P57" s="12"/>
    </row>
    <row r="58" spans="1:16" s="27" customFormat="1" ht="12.75" customHeight="1" hidden="1">
      <c r="A58" s="14" t="s">
        <v>54</v>
      </c>
      <c r="B58" s="64">
        <v>17.189973180000003</v>
      </c>
      <c r="C58" s="64">
        <v>19.051363505999998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f t="shared" si="0"/>
        <v>36.241336686</v>
      </c>
      <c r="O58" s="12"/>
      <c r="P58" s="12"/>
    </row>
    <row r="59" spans="1:16" s="27" customFormat="1" ht="25.5" customHeight="1" hidden="1">
      <c r="A59" s="46" t="s">
        <v>55</v>
      </c>
      <c r="B59" s="64">
        <v>7.65</v>
      </c>
      <c r="C59" s="64">
        <v>5.35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f t="shared" si="0"/>
        <v>13</v>
      </c>
      <c r="O59" s="12"/>
      <c r="P59" s="12"/>
    </row>
    <row r="60" spans="1:16" s="27" customFormat="1" ht="12.75" customHeight="1" hidden="1">
      <c r="A60" s="46" t="s">
        <v>56</v>
      </c>
      <c r="B60" s="64">
        <v>6.715792755000001</v>
      </c>
      <c r="C60" s="64">
        <v>8.114834467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f t="shared" si="0"/>
        <v>14.830627222</v>
      </c>
      <c r="O60" s="12"/>
      <c r="P60" s="12"/>
    </row>
    <row r="61" spans="1:16" s="27" customFormat="1" ht="25.5" customHeight="1" hidden="1">
      <c r="A61" s="46" t="s">
        <v>57</v>
      </c>
      <c r="B61" s="64">
        <v>0.065</v>
      </c>
      <c r="C61" s="64">
        <v>0.324096225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f t="shared" si="0"/>
        <v>0.389096225</v>
      </c>
      <c r="O61" s="12"/>
      <c r="P61" s="12"/>
    </row>
    <row r="62" spans="1:16" s="27" customFormat="1" ht="12.75" customHeight="1" hidden="1">
      <c r="A62" s="14" t="s">
        <v>58</v>
      </c>
      <c r="B62" s="64">
        <v>0.13312712899999998</v>
      </c>
      <c r="C62" s="64">
        <v>1.655179518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f t="shared" si="0"/>
        <v>1.788306647</v>
      </c>
      <c r="O62" s="12"/>
      <c r="P62" s="12"/>
    </row>
    <row r="63" spans="1:16" s="27" customFormat="1" ht="12.75" customHeight="1" hidden="1">
      <c r="A63" s="14" t="s">
        <v>59</v>
      </c>
      <c r="B63" s="64">
        <v>2.6260532960000003</v>
      </c>
      <c r="C63" s="64">
        <v>3.6072532959999997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f t="shared" si="0"/>
        <v>6.233306592</v>
      </c>
      <c r="O63" s="12"/>
      <c r="P63" s="12"/>
    </row>
    <row r="64" spans="1:16" s="27" customFormat="1" ht="12.75" customHeight="1" hidden="1">
      <c r="A64" s="14" t="s">
        <v>85</v>
      </c>
      <c r="B64" s="64">
        <v>3.3744400799999994</v>
      </c>
      <c r="C64" s="64">
        <v>43.139714016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f t="shared" si="0"/>
        <v>46.514154096</v>
      </c>
      <c r="O64" s="12"/>
      <c r="P64" s="12"/>
    </row>
    <row r="65" spans="1:16" s="27" customFormat="1" ht="12.75" customHeight="1" hidden="1">
      <c r="A65" s="14" t="s">
        <v>61</v>
      </c>
      <c r="B65" s="64">
        <v>3.3744400799999994</v>
      </c>
      <c r="C65" s="64">
        <v>43.139714016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f t="shared" si="0"/>
        <v>46.514154096</v>
      </c>
      <c r="O65" s="12"/>
      <c r="P65" s="12"/>
    </row>
    <row r="66" spans="1:16" s="27" customFormat="1" ht="12.75" customHeight="1" hidden="1">
      <c r="A66" s="14" t="s">
        <v>62</v>
      </c>
      <c r="B66" s="64">
        <v>0</v>
      </c>
      <c r="C66" s="64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f t="shared" si="0"/>
        <v>0</v>
      </c>
      <c r="O66" s="12"/>
      <c r="P66" s="12"/>
    </row>
    <row r="67" spans="1:16" s="27" customFormat="1" ht="12.75" customHeight="1" hidden="1">
      <c r="A67" s="14" t="s">
        <v>63</v>
      </c>
      <c r="B67" s="64">
        <v>0</v>
      </c>
      <c r="C67" s="64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f t="shared" si="0"/>
        <v>0</v>
      </c>
      <c r="O67" s="12"/>
      <c r="P67" s="12"/>
    </row>
    <row r="68" spans="1:16" s="27" customFormat="1" ht="7.5" customHeight="1">
      <c r="A68" s="14"/>
      <c r="B68" s="64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2"/>
      <c r="P68" s="12"/>
    </row>
    <row r="69" spans="1:16" s="27" customFormat="1" ht="13.5">
      <c r="A69" s="31" t="s">
        <v>20</v>
      </c>
      <c r="B69" s="19">
        <v>501.9028240589996</v>
      </c>
      <c r="C69" s="19">
        <v>19.828800564000176</v>
      </c>
      <c r="D69" s="19">
        <v>0</v>
      </c>
      <c r="E69" s="1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f t="shared" si="0"/>
        <v>521.7316246229998</v>
      </c>
      <c r="O69" s="12"/>
      <c r="P69" s="12"/>
    </row>
    <row r="70" spans="1:16" s="27" customFormat="1" ht="7.5" customHeight="1">
      <c r="A70" s="28"/>
      <c r="B70" s="70"/>
      <c r="C70" s="70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"/>
      <c r="P70" s="12"/>
    </row>
    <row r="71" spans="1:14" s="12" customFormat="1" ht="6.75" customHeight="1">
      <c r="A71" s="28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6" s="16" customFormat="1" ht="12.75" outlineLevel="2">
      <c r="A72" s="12" t="s">
        <v>21</v>
      </c>
      <c r="B72" s="13">
        <v>114.883261511</v>
      </c>
      <c r="C72" s="13">
        <v>201.894480857</v>
      </c>
      <c r="D72" s="13">
        <v>0</v>
      </c>
      <c r="E72" s="1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f>+SUM(B72:M72)</f>
        <v>316.77774236799996</v>
      </c>
      <c r="O72" s="12"/>
      <c r="P72" s="12"/>
    </row>
    <row r="73" spans="1:16" s="27" customFormat="1" ht="12.75">
      <c r="A73" s="14" t="s">
        <v>22</v>
      </c>
      <c r="B73" s="15">
        <v>101.255398951</v>
      </c>
      <c r="C73" s="15">
        <v>205.753839057</v>
      </c>
      <c r="D73" s="15">
        <v>0</v>
      </c>
      <c r="E73" s="1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f>+SUM(B73:M73)</f>
        <v>307.009238008</v>
      </c>
      <c r="O73" s="12"/>
      <c r="P73" s="12"/>
    </row>
    <row r="74" spans="1:16" s="27" customFormat="1" ht="12.75">
      <c r="A74" s="14" t="s">
        <v>23</v>
      </c>
      <c r="B74" s="15">
        <v>13.627862559999999</v>
      </c>
      <c r="C74" s="15">
        <v>-3.8593582</v>
      </c>
      <c r="D74" s="15">
        <v>0</v>
      </c>
      <c r="E74" s="1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f>+SUM(B74:M74)</f>
        <v>9.768504359999998</v>
      </c>
      <c r="O74" s="12"/>
      <c r="P74" s="12"/>
    </row>
    <row r="75" spans="1:16" s="27" customFormat="1" ht="9" customHeight="1">
      <c r="A75" s="14"/>
      <c r="B75" s="64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12"/>
      <c r="P75" s="12"/>
    </row>
    <row r="76" spans="1:17" s="27" customFormat="1" ht="13.5">
      <c r="A76" s="33" t="s">
        <v>24</v>
      </c>
      <c r="B76" s="71">
        <v>387.0195625479996</v>
      </c>
      <c r="C76" s="71">
        <v>-182.06568029299982</v>
      </c>
      <c r="D76" s="71"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f>+SUM(B76:M76)</f>
        <v>204.9538822549998</v>
      </c>
      <c r="O76" s="84"/>
      <c r="P76" s="12"/>
      <c r="Q76" s="12"/>
    </row>
    <row r="77" spans="1:16" s="27" customFormat="1" ht="5.25" customHeight="1">
      <c r="A77" s="1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12"/>
      <c r="P77" s="12"/>
    </row>
    <row r="78" spans="1:16" s="27" customFormat="1" ht="12.75">
      <c r="A78" s="72" t="s">
        <v>25</v>
      </c>
      <c r="B78" s="64"/>
      <c r="C78" s="64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2"/>
      <c r="P78" s="12"/>
    </row>
    <row r="79" spans="1:16" s="27" customFormat="1" ht="10.5" customHeight="1">
      <c r="A79" s="12"/>
      <c r="B79" s="64"/>
      <c r="C79" s="64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12"/>
      <c r="P79" s="12"/>
    </row>
    <row r="80" spans="1:16" s="16" customFormat="1" ht="12.75" outlineLevel="2">
      <c r="A80" s="12" t="s">
        <v>26</v>
      </c>
      <c r="B80" s="13">
        <v>-0.9732967690000001</v>
      </c>
      <c r="C80" s="13">
        <v>-9.992165882</v>
      </c>
      <c r="D80" s="13">
        <v>0</v>
      </c>
      <c r="E80" s="1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f>+SUM(B80:M80)</f>
        <v>-10.965462651</v>
      </c>
      <c r="O80" s="12"/>
      <c r="P80" s="12"/>
    </row>
    <row r="81" spans="1:16" s="27" customFormat="1" ht="12.75">
      <c r="A81" s="14" t="s">
        <v>27</v>
      </c>
      <c r="B81" s="15">
        <v>-0.9732967690000001</v>
      </c>
      <c r="C81" s="15">
        <v>-9.992165882</v>
      </c>
      <c r="D81" s="15">
        <v>0</v>
      </c>
      <c r="E81" s="1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f aca="true" t="shared" si="1" ref="N81:N92">+SUM(B81:M81)</f>
        <v>-10.965462651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13">
        <v>-84.70074302199998</v>
      </c>
      <c r="C83" s="13">
        <v>3091.382664932</v>
      </c>
      <c r="D83" s="13">
        <v>0</v>
      </c>
      <c r="E83" s="1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f t="shared" si="1"/>
        <v>3006.68192191</v>
      </c>
      <c r="O83" s="12"/>
      <c r="P83" s="12"/>
    </row>
    <row r="84" spans="1:16" s="27" customFormat="1" ht="12.75">
      <c r="A84" s="14" t="s">
        <v>27</v>
      </c>
      <c r="B84" s="15">
        <v>-125.307918194</v>
      </c>
      <c r="C84" s="15">
        <v>41.5881817</v>
      </c>
      <c r="D84" s="15">
        <v>0</v>
      </c>
      <c r="E84" s="1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f t="shared" si="1"/>
        <v>-83.71973649399999</v>
      </c>
      <c r="O84" s="12"/>
      <c r="P84" s="12"/>
    </row>
    <row r="85" spans="1:16" s="27" customFormat="1" ht="12.75">
      <c r="A85" s="14" t="s">
        <v>28</v>
      </c>
      <c r="B85" s="15">
        <v>40.607175172000005</v>
      </c>
      <c r="C85" s="15">
        <v>3049.794483232</v>
      </c>
      <c r="D85" s="15">
        <v>0</v>
      </c>
      <c r="E85" s="1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f t="shared" si="1"/>
        <v>3090.401658404</v>
      </c>
      <c r="O85" s="12"/>
      <c r="P85" s="12"/>
    </row>
    <row r="86" spans="1:16" s="27" customFormat="1" ht="6" customHeight="1">
      <c r="A86" s="14"/>
      <c r="B86" s="64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2"/>
      <c r="P86" s="12"/>
    </row>
    <row r="87" spans="1:14" s="12" customFormat="1" ht="12.75">
      <c r="A87" s="12" t="s">
        <v>30</v>
      </c>
      <c r="B87" s="13">
        <v>-11.307918193999999</v>
      </c>
      <c r="C87" s="13">
        <v>-13.4118183</v>
      </c>
      <c r="D87" s="13">
        <v>0</v>
      </c>
      <c r="E87" s="1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f t="shared" si="1"/>
        <v>-24.719736494</v>
      </c>
    </row>
    <row r="88" spans="1:16" s="36" customFormat="1" ht="12.75">
      <c r="A88" s="14" t="s">
        <v>31</v>
      </c>
      <c r="B88" s="79">
        <v>0</v>
      </c>
      <c r="C88" s="79">
        <v>0</v>
      </c>
      <c r="D88" s="79">
        <v>0</v>
      </c>
      <c r="E88" s="79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f t="shared" si="1"/>
        <v>0</v>
      </c>
      <c r="O88" s="12"/>
      <c r="P88" s="12"/>
    </row>
    <row r="89" spans="1:16" s="36" customFormat="1" ht="12.75">
      <c r="A89" s="14" t="s">
        <v>32</v>
      </c>
      <c r="B89" s="79">
        <v>11.307918193999999</v>
      </c>
      <c r="C89" s="79">
        <v>13.4118183</v>
      </c>
      <c r="D89" s="79">
        <v>0</v>
      </c>
      <c r="E89" s="79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f t="shared" si="1"/>
        <v>24.719736494</v>
      </c>
      <c r="O89" s="12"/>
      <c r="P89" s="12"/>
    </row>
    <row r="90" spans="2:16" s="36" customFormat="1" ht="6.75" customHeight="1">
      <c r="B90" s="79"/>
      <c r="C90" s="79"/>
      <c r="D90" s="79"/>
      <c r="E90" s="79"/>
      <c r="F90" s="74"/>
      <c r="G90" s="74"/>
      <c r="H90" s="74"/>
      <c r="I90" s="74"/>
      <c r="J90" s="74"/>
      <c r="K90" s="74"/>
      <c r="L90" s="74"/>
      <c r="M90" s="74"/>
      <c r="N90" s="74"/>
      <c r="O90" s="12"/>
      <c r="P90" s="12"/>
    </row>
    <row r="91" spans="1:16" s="36" customFormat="1" ht="12.75">
      <c r="A91" s="12" t="s">
        <v>33</v>
      </c>
      <c r="B91" s="81">
        <v>0</v>
      </c>
      <c r="C91" s="81">
        <v>0</v>
      </c>
      <c r="D91" s="81">
        <v>0</v>
      </c>
      <c r="E91" s="81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f t="shared" si="1"/>
        <v>0</v>
      </c>
      <c r="O91" s="12"/>
      <c r="P91" s="12"/>
    </row>
    <row r="92" spans="1:16" s="36" customFormat="1" ht="12.75">
      <c r="A92" s="14" t="s">
        <v>83</v>
      </c>
      <c r="B92" s="79">
        <v>0</v>
      </c>
      <c r="C92" s="79">
        <v>0</v>
      </c>
      <c r="D92" s="79">
        <v>0</v>
      </c>
      <c r="E92" s="79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f t="shared" si="1"/>
        <v>0</v>
      </c>
      <c r="O92" s="12"/>
      <c r="P92" s="12"/>
    </row>
    <row r="93" spans="2:16" s="36" customFormat="1" ht="7.5" customHeight="1">
      <c r="B93" s="79"/>
      <c r="C93" s="79"/>
      <c r="D93" s="79"/>
      <c r="E93" s="79"/>
      <c r="F93" s="74"/>
      <c r="G93" s="74"/>
      <c r="H93" s="74"/>
      <c r="I93" s="74"/>
      <c r="J93" s="74"/>
      <c r="K93" s="74"/>
      <c r="L93" s="74"/>
      <c r="M93" s="74"/>
      <c r="N93" s="74"/>
      <c r="O93" s="12"/>
      <c r="P93" s="12"/>
    </row>
    <row r="94" spans="1:16" s="36" customFormat="1" ht="12.75" hidden="1">
      <c r="A94" s="12" t="s">
        <v>34</v>
      </c>
      <c r="B94" s="81">
        <v>303.29211629499963</v>
      </c>
      <c r="C94" s="81">
        <v>2919.309150521</v>
      </c>
      <c r="D94" s="81">
        <v>0</v>
      </c>
      <c r="E94" s="81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f>+SUM(B94:M94)</f>
        <v>3222.6012668159997</v>
      </c>
      <c r="O94" s="12"/>
      <c r="P94" s="12"/>
    </row>
    <row r="95" spans="6:9" ht="14.25">
      <c r="F95" s="21"/>
      <c r="I95" s="75"/>
    </row>
    <row r="96" spans="1:9" ht="15">
      <c r="A96" s="4" t="s">
        <v>90</v>
      </c>
      <c r="F96" s="21"/>
      <c r="I96" s="75"/>
    </row>
    <row r="97" spans="1:6" ht="15">
      <c r="A97" s="47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2018-12-12T14:12:01Z</cp:lastPrinted>
  <dcterms:created xsi:type="dcterms:W3CDTF">1998-08-06T20:23:21Z</dcterms:created>
  <dcterms:modified xsi:type="dcterms:W3CDTF">2019-03-05T17:16:50Z</dcterms:modified>
  <cp:category/>
  <cp:version/>
  <cp:contentType/>
  <cp:contentStatus/>
</cp:coreProperties>
</file>