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045" tabRatio="896" activeTab="0"/>
  </bookViews>
  <sheets>
    <sheet name="1" sheetId="1" r:id="rId1"/>
    <sheet name="2" sheetId="2" r:id="rId2"/>
  </sheets>
  <definedNames>
    <definedName name="_xlfn.IFERROR" hidden="1">#NAME?</definedName>
    <definedName name="acentral">#REF!</definedName>
  </definedNames>
  <calcPr fullCalcOnLoad="1"/>
</workbook>
</file>

<file path=xl/sharedStrings.xml><?xml version="1.0" encoding="utf-8"?>
<sst xmlns="http://schemas.openxmlformats.org/spreadsheetml/2006/main" count="178" uniqueCount="92">
  <si>
    <t>GASTO TOTAL OBLIGADO</t>
  </si>
  <si>
    <t>Conceptos</t>
  </si>
  <si>
    <t>Donaciones</t>
  </si>
  <si>
    <t>Subsidios</t>
  </si>
  <si>
    <t>SITUACIÓN FINANCIERA</t>
  </si>
  <si>
    <t>ADMINISTRACIÓN CENTRAL</t>
  </si>
  <si>
    <t>En miles de millones de G.</t>
  </si>
  <si>
    <t>INGRESO TOTAL (RECAUDADO)</t>
  </si>
  <si>
    <t>Contribuciones sociales</t>
  </si>
  <si>
    <t>De gobiernos extranjeros</t>
  </si>
  <si>
    <t>De organismos internacionales</t>
  </si>
  <si>
    <t>De otras unidades del gobierno general</t>
  </si>
  <si>
    <t>Otros ingresos</t>
  </si>
  <si>
    <t>Rentas de la propiedad</t>
  </si>
  <si>
    <t>Ventas de bienes y servicios</t>
  </si>
  <si>
    <t>Remuneración a los empleados</t>
  </si>
  <si>
    <t>Uso de bienes y servicios</t>
  </si>
  <si>
    <t>Intereses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</si>
  <si>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</si>
  <si>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</si>
  <si>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</si>
  <si>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</si>
  <si>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</si>
  <si>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</si>
  <si>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</si>
  <si>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Transacciones en activos financieros y pasivos (financiamiento)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</si>
  <si>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</si>
  <si>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</si>
  <si>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</si>
  <si>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</si>
  <si>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</si>
  <si>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</si>
  <si>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</si>
  <si>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</si>
  <si>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Discrepancia Estadística</t>
  </si>
  <si>
    <t>% Ejec.</t>
  </si>
  <si>
    <t>% de Var.</t>
  </si>
  <si>
    <t>Manual de Estadísticas de las Finanzas Públicas 2001 (MEFP 2001)</t>
  </si>
  <si>
    <t>Otras Rentra a la propiedad</t>
  </si>
  <si>
    <t>Otras Ventas de Bienes y Servicios</t>
  </si>
  <si>
    <t xml:space="preserve">            Regalías y compensación Itaipú y Yacyretá</t>
  </si>
  <si>
    <t xml:space="preserve">            Compensacion cesion de energia Itaipu y Yacyreta</t>
  </si>
  <si>
    <t>Servicios no personales</t>
  </si>
  <si>
    <t>Bienes de consumo</t>
  </si>
  <si>
    <t>Comisiones</t>
  </si>
  <si>
    <t>Otros Usos de Bienes y Servicios</t>
  </si>
  <si>
    <t>Externa</t>
  </si>
  <si>
    <t>Interna</t>
  </si>
  <si>
    <r>
      <t>Ingresos tributarios</t>
    </r>
    <r>
      <rPr>
        <b/>
        <vertAlign val="subscript"/>
        <sz val="10"/>
        <rFont val="Times New Roman"/>
        <family val="1"/>
      </rPr>
      <t>1</t>
    </r>
  </si>
  <si>
    <t xml:space="preserve">           Corrientes</t>
  </si>
  <si>
    <t xml:space="preserve">           De Capital</t>
  </si>
  <si>
    <t xml:space="preserve">       De gobiernos extranjeros</t>
  </si>
  <si>
    <t xml:space="preserve">               Corrientes</t>
  </si>
  <si>
    <t xml:space="preserve">               De Capital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</si>
  <si>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</si>
  <si>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</si>
  <si>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</si>
  <si>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</si>
  <si>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</si>
  <si>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</si>
  <si>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</si>
  <si>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</si>
  <si>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</si>
  <si>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</si>
  <si>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 xml:space="preserve">       A organismos internacionales</t>
  </si>
  <si>
    <t xml:space="preserve">       A otras unidades del gobierno general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</si>
  <si>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</si>
  <si>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Reduccion (-)/Aumento (+)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</si>
  <si>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</si>
  <si>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</si>
  <si>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</si>
  <si>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</si>
  <si>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</si>
  <si>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</si>
  <si>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</si>
  <si>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</si>
  <si>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</si>
  <si>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</si>
  <si>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</si>
  <si>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</si>
  <si>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</si>
  <si>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t xml:space="preserve">       De organismos internacionales</t>
  </si>
  <si>
    <t xml:space="preserve">       De otras unidades del gobierno general</t>
  </si>
  <si>
    <t>Reduccion (+)/Aumento (-)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</si>
  <si>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</si>
  <si>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 xml:space="preserve">     Capital</t>
  </si>
  <si>
    <t>Presupuesto
Ajustado
2017</t>
  </si>
  <si>
    <t>Ingresos tributarios</t>
  </si>
  <si>
    <t>Presupuesto
Ajustado
2018</t>
  </si>
  <si>
    <t>Ejecución
Agosto
2018</t>
  </si>
  <si>
    <t>Ejecución
Agosto
2017</t>
  </si>
  <si>
    <r>
      <t xml:space="preserve">1 </t>
    </r>
    <r>
      <rPr>
        <sz val="10"/>
        <rFont val="Times New Roman"/>
        <family val="1"/>
      </rPr>
      <t>Ingresos Tributarios del mes de agosto serán distribuidos posteriormente</t>
    </r>
  </si>
</sst>
</file>

<file path=xl/styles.xml><?xml version="1.0" encoding="utf-8"?>
<styleSheet xmlns="http://schemas.openxmlformats.org/spreadsheetml/2006/main">
  <numFmts count="63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.0"/>
    <numFmt numFmtId="185" formatCode="###,##0.0;\(###,##0.0\)"/>
    <numFmt numFmtId="186" formatCode="#,##0.0;\(#,##0.0\)"/>
    <numFmt numFmtId="187" formatCode="0.0%"/>
    <numFmt numFmtId="188" formatCode="0.0000000"/>
    <numFmt numFmtId="189" formatCode="#,##0.0;[Red]#,##0.0"/>
    <numFmt numFmtId="190" formatCode="[$-3C0A]dddd\,\ dd&quot; de &quot;mmmm&quot; de &quot;yyyy"/>
    <numFmt numFmtId="191" formatCode="[$-3C0A]hh:mm:ss\ AM/PM"/>
    <numFmt numFmtId="192" formatCode="#,##0.0_);[Red]\(#,##0.0\)"/>
    <numFmt numFmtId="193" formatCode="#,##0.00;\(#,##0.00\)"/>
    <numFmt numFmtId="194" formatCode="#,##0.000;\(#,##0.000\)"/>
    <numFmt numFmtId="195" formatCode="#,##0.0000;\(#,##0.0000\)"/>
    <numFmt numFmtId="196" formatCode="#,##0;\(#,##0\)"/>
    <numFmt numFmtId="197" formatCode="0.0000"/>
    <numFmt numFmtId="198" formatCode="0.000"/>
    <numFmt numFmtId="199" formatCode="0.0"/>
    <numFmt numFmtId="200" formatCode="#,##0.000"/>
    <numFmt numFmtId="201" formatCode="#,##0.0000"/>
    <numFmt numFmtId="202" formatCode="#,##0.00000"/>
    <numFmt numFmtId="203" formatCode="#,##0.0_);\(#,##0.0\)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###,##0.00;\(###,##0.00\)"/>
    <numFmt numFmtId="209" formatCode="0.000%"/>
    <numFmt numFmtId="210" formatCode="0.0000%"/>
    <numFmt numFmtId="211" formatCode="###,##0.000;\(###,##0.000\)"/>
    <numFmt numFmtId="212" formatCode="###,##0.0000;\(###,##0.0000\)"/>
    <numFmt numFmtId="213" formatCode="###,##0.00000;\(###,##0.00000\)"/>
    <numFmt numFmtId="214" formatCode="###,##0.000000;\(###,##0.000000\)"/>
    <numFmt numFmtId="215" formatCode="###,##0.0000000;\(###,##0.0000000\)"/>
    <numFmt numFmtId="216" formatCode="###,##0.00000000;\(###,##0.00000000\)"/>
    <numFmt numFmtId="217" formatCode="#,##0.000000"/>
    <numFmt numFmtId="218" formatCode="#,##0.0000000"/>
  </numFmts>
  <fonts count="54">
    <font>
      <sz val="11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bscript"/>
      <sz val="10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sz val="7.5"/>
      <name val="Arial"/>
      <family val="2"/>
    </font>
    <font>
      <b/>
      <i/>
      <sz val="10"/>
      <color indexed="8"/>
      <name val="Times New Roman"/>
      <family val="1"/>
    </font>
    <font>
      <sz val="12"/>
      <name val="Book Antiqua"/>
      <family val="1"/>
    </font>
    <font>
      <b/>
      <vertAlign val="sub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3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18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46" fillId="31" borderId="0" applyNumberFormat="0" applyBorder="0" applyAlignment="0" applyProtection="0"/>
    <xf numFmtId="3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00">
    <xf numFmtId="3" fontId="0" fillId="0" borderId="0" xfId="0" applyAlignment="1">
      <alignment/>
    </xf>
    <xf numFmtId="0" fontId="6" fillId="33" borderId="0" xfId="0" applyNumberFormat="1" applyFont="1" applyFill="1" applyAlignment="1">
      <alignment horizontal="left"/>
    </xf>
    <xf numFmtId="3" fontId="11" fillId="0" borderId="0" xfId="0" applyFont="1" applyAlignment="1">
      <alignment horizontal="center"/>
    </xf>
    <xf numFmtId="3" fontId="12" fillId="0" borderId="0" xfId="0" applyFont="1" applyBorder="1" applyAlignment="1">
      <alignment horizontal="center"/>
    </xf>
    <xf numFmtId="3" fontId="10" fillId="33" borderId="0" xfId="0" applyFont="1" applyFill="1" applyAlignment="1">
      <alignment horizontal="left"/>
    </xf>
    <xf numFmtId="3" fontId="53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3" fontId="6" fillId="0" borderId="0" xfId="54" applyFont="1" applyAlignment="1">
      <alignment/>
    </xf>
    <xf numFmtId="0" fontId="13" fillId="0" borderId="0" xfId="0" applyNumberFormat="1" applyFont="1" applyBorder="1" applyAlignment="1" applyProtection="1">
      <alignment/>
      <protection/>
    </xf>
    <xf numFmtId="3" fontId="1" fillId="0" borderId="0" xfId="54" applyFont="1" applyFill="1" applyAlignment="1">
      <alignment horizontal="center"/>
    </xf>
    <xf numFmtId="3" fontId="4" fillId="0" borderId="0" xfId="54" applyFont="1" applyFill="1" applyAlignment="1">
      <alignment/>
    </xf>
    <xf numFmtId="186" fontId="4" fillId="0" borderId="0" xfId="54" applyNumberFormat="1" applyFont="1" applyFill="1" applyAlignment="1">
      <alignment/>
    </xf>
    <xf numFmtId="3" fontId="1" fillId="0" borderId="0" xfId="54" applyFont="1" applyFill="1" applyAlignment="1">
      <alignment/>
    </xf>
    <xf numFmtId="186" fontId="1" fillId="0" borderId="0" xfId="54" applyNumberFormat="1" applyFont="1" applyFill="1" applyAlignment="1">
      <alignment/>
    </xf>
    <xf numFmtId="3" fontId="5" fillId="0" borderId="0" xfId="54" applyFont="1" applyFill="1" applyAlignment="1">
      <alignment horizontal="left" indent="2"/>
    </xf>
    <xf numFmtId="186" fontId="5" fillId="0" borderId="0" xfId="54" applyNumberFormat="1" applyFont="1" applyFill="1" applyAlignment="1">
      <alignment horizontal="right"/>
    </xf>
    <xf numFmtId="3" fontId="5" fillId="0" borderId="0" xfId="54" applyFont="1" applyFill="1" applyAlignment="1">
      <alignment/>
    </xf>
    <xf numFmtId="3" fontId="5" fillId="0" borderId="0" xfId="54" applyFont="1" applyFill="1" applyBorder="1" applyAlignment="1">
      <alignment horizontal="left" indent="2"/>
    </xf>
    <xf numFmtId="186" fontId="5" fillId="0" borderId="0" xfId="54" applyNumberFormat="1" applyFont="1" applyFill="1" applyBorder="1" applyAlignment="1">
      <alignment horizontal="right"/>
    </xf>
    <xf numFmtId="186" fontId="3" fillId="0" borderId="0" xfId="54" applyNumberFormat="1" applyFont="1" applyFill="1" applyAlignment="1">
      <alignment horizontal="right"/>
    </xf>
    <xf numFmtId="186" fontId="1" fillId="0" borderId="0" xfId="54" applyNumberFormat="1" applyFont="1" applyFill="1" applyAlignment="1">
      <alignment horizontal="right"/>
    </xf>
    <xf numFmtId="186" fontId="53" fillId="0" borderId="0" xfId="0" applyNumberFormat="1" applyFont="1" applyAlignment="1" applyProtection="1">
      <alignment/>
      <protection/>
    </xf>
    <xf numFmtId="186" fontId="1" fillId="0" borderId="10" xfId="54" applyNumberFormat="1" applyFont="1" applyFill="1" applyBorder="1" applyAlignment="1">
      <alignment horizontal="right"/>
    </xf>
    <xf numFmtId="4" fontId="4" fillId="0" borderId="0" xfId="54" applyNumberFormat="1" applyFont="1" applyFill="1" applyAlignment="1">
      <alignment horizontal="center"/>
    </xf>
    <xf numFmtId="4" fontId="1" fillId="0" borderId="0" xfId="54" applyNumberFormat="1" applyFont="1" applyFill="1" applyAlignment="1">
      <alignment horizontal="center"/>
    </xf>
    <xf numFmtId="4" fontId="5" fillId="0" borderId="0" xfId="54" applyNumberFormat="1" applyFont="1" applyFill="1" applyAlignment="1">
      <alignment horizontal="center"/>
    </xf>
    <xf numFmtId="4" fontId="5" fillId="0" borderId="0" xfId="54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/>
      <protection/>
    </xf>
    <xf numFmtId="3" fontId="4" fillId="0" borderId="0" xfId="54" applyFont="1" applyFill="1" applyBorder="1" applyAlignment="1">
      <alignment/>
    </xf>
    <xf numFmtId="186" fontId="4" fillId="0" borderId="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horizontal="center"/>
    </xf>
    <xf numFmtId="3" fontId="14" fillId="0" borderId="0" xfId="54" applyFont="1" applyFill="1" applyBorder="1" applyAlignment="1">
      <alignment/>
    </xf>
    <xf numFmtId="4" fontId="14" fillId="0" borderId="0" xfId="54" applyNumberFormat="1" applyFont="1" applyFill="1" applyBorder="1" applyAlignment="1">
      <alignment horizontal="center"/>
    </xf>
    <xf numFmtId="3" fontId="14" fillId="0" borderId="10" xfId="54" applyFont="1" applyFill="1" applyBorder="1" applyAlignment="1">
      <alignment/>
    </xf>
    <xf numFmtId="3" fontId="4" fillId="0" borderId="0" xfId="54" applyFont="1" applyFill="1" applyBorder="1" applyAlignment="1">
      <alignment vertical="center" wrapText="1"/>
    </xf>
    <xf numFmtId="4" fontId="4" fillId="0" borderId="0" xfId="54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/>
    </xf>
    <xf numFmtId="185" fontId="4" fillId="0" borderId="0" xfId="54" applyNumberFormat="1" applyFont="1" applyFill="1" applyAlignment="1">
      <alignment horizontal="center"/>
    </xf>
    <xf numFmtId="185" fontId="1" fillId="0" borderId="0" xfId="54" applyNumberFormat="1" applyFont="1" applyFill="1" applyAlignment="1">
      <alignment horizontal="center"/>
    </xf>
    <xf numFmtId="185" fontId="5" fillId="0" borderId="0" xfId="54" applyNumberFormat="1" applyFont="1" applyFill="1" applyAlignment="1">
      <alignment horizontal="center"/>
    </xf>
    <xf numFmtId="185" fontId="4" fillId="0" borderId="0" xfId="54" applyNumberFormat="1" applyFont="1" applyFill="1" applyBorder="1" applyAlignment="1">
      <alignment horizontal="center"/>
    </xf>
    <xf numFmtId="185" fontId="5" fillId="0" borderId="0" xfId="54" applyNumberFormat="1" applyFont="1" applyFill="1" applyBorder="1" applyAlignment="1">
      <alignment horizontal="center"/>
    </xf>
    <xf numFmtId="185" fontId="14" fillId="0" borderId="0" xfId="54" applyNumberFormat="1" applyFont="1" applyFill="1" applyBorder="1" applyAlignment="1">
      <alignment horizontal="center"/>
    </xf>
    <xf numFmtId="185" fontId="4" fillId="0" borderId="0" xfId="54" applyNumberFormat="1" applyFont="1" applyFill="1" applyBorder="1" applyAlignment="1">
      <alignment horizontal="center" vertical="center" wrapText="1"/>
    </xf>
    <xf numFmtId="3" fontId="5" fillId="0" borderId="0" xfId="54" applyFont="1" applyFill="1" applyAlignment="1">
      <alignment horizontal="left" indent="5"/>
    </xf>
    <xf numFmtId="3" fontId="5" fillId="0" borderId="0" xfId="54" applyFont="1" applyFill="1" applyAlignment="1">
      <alignment horizontal="left" indent="3"/>
    </xf>
    <xf numFmtId="3" fontId="5" fillId="0" borderId="0" xfId="54" applyFont="1" applyFill="1" applyAlignment="1">
      <alignment horizontal="left" wrapText="1" indent="2"/>
    </xf>
    <xf numFmtId="3" fontId="1" fillId="33" borderId="0" xfId="0" applyFont="1" applyFill="1" applyAlignment="1">
      <alignment/>
    </xf>
    <xf numFmtId="4" fontId="4" fillId="0" borderId="0" xfId="54" applyNumberFormat="1" applyFont="1" applyFill="1" applyAlignment="1">
      <alignment/>
    </xf>
    <xf numFmtId="4" fontId="1" fillId="0" borderId="0" xfId="54" applyNumberFormat="1" applyFont="1" applyFill="1" applyAlignment="1">
      <alignment/>
    </xf>
    <xf numFmtId="4" fontId="5" fillId="0" borderId="0" xfId="54" applyNumberFormat="1" applyFont="1" applyFill="1" applyAlignment="1">
      <alignment/>
    </xf>
    <xf numFmtId="4" fontId="4" fillId="0" borderId="0" xfId="54" applyNumberFormat="1" applyFont="1" applyFill="1" applyBorder="1" applyAlignment="1">
      <alignment/>
    </xf>
    <xf numFmtId="4" fontId="5" fillId="0" borderId="0" xfId="54" applyNumberFormat="1" applyFont="1" applyFill="1" applyBorder="1" applyAlignment="1">
      <alignment/>
    </xf>
    <xf numFmtId="4" fontId="14" fillId="0" borderId="0" xfId="54" applyNumberFormat="1" applyFont="1" applyFill="1" applyBorder="1" applyAlignment="1">
      <alignment/>
    </xf>
    <xf numFmtId="4" fontId="14" fillId="0" borderId="1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vertical="center" wrapText="1"/>
    </xf>
    <xf numFmtId="186" fontId="5" fillId="0" borderId="0" xfId="54" applyNumberFormat="1" applyFont="1" applyFill="1" applyAlignment="1">
      <alignment/>
    </xf>
    <xf numFmtId="186" fontId="1" fillId="0" borderId="0" xfId="54" applyNumberFormat="1" applyFont="1" applyFill="1" applyAlignment="1">
      <alignment/>
    </xf>
    <xf numFmtId="186" fontId="53" fillId="0" borderId="0" xfId="0" applyNumberFormat="1" applyFont="1" applyAlignment="1" applyProtection="1">
      <alignment/>
      <protection/>
    </xf>
    <xf numFmtId="186" fontId="1" fillId="0" borderId="0" xfId="0" applyNumberFormat="1" applyFont="1" applyAlignment="1" applyProtection="1">
      <alignment/>
      <protection/>
    </xf>
    <xf numFmtId="3" fontId="15" fillId="0" borderId="0" xfId="0" applyFont="1" applyBorder="1" applyAlignment="1">
      <alignment horizontal="center"/>
    </xf>
    <xf numFmtId="184" fontId="4" fillId="0" borderId="0" xfId="54" applyNumberFormat="1" applyFont="1" applyFill="1" applyAlignment="1">
      <alignment/>
    </xf>
    <xf numFmtId="184" fontId="4" fillId="0" borderId="0" xfId="54" applyNumberFormat="1" applyFont="1" applyFill="1" applyAlignment="1">
      <alignment horizontal="center"/>
    </xf>
    <xf numFmtId="184" fontId="1" fillId="0" borderId="0" xfId="54" applyNumberFormat="1" applyFont="1" applyFill="1" applyAlignment="1">
      <alignment horizontal="center"/>
    </xf>
    <xf numFmtId="184" fontId="5" fillId="0" borderId="0" xfId="54" applyNumberFormat="1" applyFont="1" applyFill="1" applyAlignment="1">
      <alignment horizontal="right"/>
    </xf>
    <xf numFmtId="184" fontId="5" fillId="0" borderId="0" xfId="54" applyNumberFormat="1" applyFont="1" applyFill="1" applyAlignment="1">
      <alignment horizontal="center"/>
    </xf>
    <xf numFmtId="184" fontId="4" fillId="0" borderId="0" xfId="54" applyNumberFormat="1" applyFont="1" applyFill="1" applyBorder="1" applyAlignment="1">
      <alignment/>
    </xf>
    <xf numFmtId="184" fontId="4" fillId="0" borderId="0" xfId="54" applyNumberFormat="1" applyFont="1" applyFill="1" applyBorder="1" applyAlignment="1">
      <alignment horizontal="center"/>
    </xf>
    <xf numFmtId="184" fontId="5" fillId="0" borderId="0" xfId="54" applyNumberFormat="1" applyFont="1" applyFill="1" applyBorder="1" applyAlignment="1">
      <alignment horizontal="center"/>
    </xf>
    <xf numFmtId="184" fontId="14" fillId="0" borderId="0" xfId="54" applyNumberFormat="1" applyFont="1" applyFill="1" applyBorder="1" applyAlignment="1">
      <alignment horizontal="center"/>
    </xf>
    <xf numFmtId="184" fontId="1" fillId="0" borderId="0" xfId="54" applyNumberFormat="1" applyFont="1" applyFill="1" applyAlignment="1">
      <alignment horizontal="right"/>
    </xf>
    <xf numFmtId="184" fontId="1" fillId="0" borderId="10" xfId="54" applyNumberFormat="1" applyFont="1" applyFill="1" applyBorder="1" applyAlignment="1">
      <alignment horizontal="center"/>
    </xf>
    <xf numFmtId="3" fontId="4" fillId="0" borderId="0" xfId="54" applyFont="1" applyFill="1" applyBorder="1" applyAlignment="1">
      <alignment vertical="center"/>
    </xf>
    <xf numFmtId="184" fontId="4" fillId="0" borderId="0" xfId="54" applyNumberFormat="1" applyFont="1" applyFill="1" applyBorder="1" applyAlignment="1">
      <alignment horizontal="center" vertical="center" wrapText="1"/>
    </xf>
    <xf numFmtId="184" fontId="7" fillId="0" borderId="0" xfId="0" applyNumberFormat="1" applyFont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186" fontId="1" fillId="0" borderId="0" xfId="54" applyNumberFormat="1" applyFont="1" applyFill="1" applyAlignment="1">
      <alignment horizontal="center"/>
    </xf>
    <xf numFmtId="186" fontId="53" fillId="0" borderId="0" xfId="0" applyNumberFormat="1" applyFont="1" applyAlignment="1" applyProtection="1">
      <alignment horizontal="center"/>
      <protection/>
    </xf>
    <xf numFmtId="186" fontId="1" fillId="0" borderId="0" xfId="0" applyNumberFormat="1" applyFont="1" applyAlignment="1" applyProtection="1">
      <alignment horizontal="center"/>
      <protection/>
    </xf>
    <xf numFmtId="186" fontId="53" fillId="0" borderId="0" xfId="0" applyNumberFormat="1" applyFont="1" applyFill="1" applyAlignment="1" applyProtection="1">
      <alignment/>
      <protection/>
    </xf>
    <xf numFmtId="186" fontId="53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218" fontId="1" fillId="0" borderId="0" xfId="54" applyNumberFormat="1" applyFont="1" applyFill="1" applyAlignment="1">
      <alignment/>
    </xf>
    <xf numFmtId="3" fontId="1" fillId="0" borderId="0" xfId="54" applyFont="1" applyFill="1" applyBorder="1" applyAlignment="1">
      <alignment/>
    </xf>
    <xf numFmtId="3" fontId="5" fillId="0" borderId="0" xfId="54" applyFont="1" applyFill="1" applyBorder="1" applyAlignment="1">
      <alignment horizontal="left" indent="5"/>
    </xf>
    <xf numFmtId="3" fontId="5" fillId="0" borderId="0" xfId="54" applyFont="1" applyFill="1" applyBorder="1" applyAlignment="1">
      <alignment horizontal="left" indent="3"/>
    </xf>
    <xf numFmtId="3" fontId="5" fillId="0" borderId="0" xfId="54" applyFont="1" applyFill="1" applyBorder="1" applyAlignment="1">
      <alignment horizontal="left" wrapText="1" indent="2"/>
    </xf>
    <xf numFmtId="0" fontId="7" fillId="0" borderId="0" xfId="0" applyNumberFormat="1" applyFont="1" applyBorder="1" applyAlignment="1" applyProtection="1">
      <alignment/>
      <protection/>
    </xf>
    <xf numFmtId="186" fontId="1" fillId="0" borderId="10" xfId="54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3" fontId="12" fillId="0" borderId="0" xfId="0" applyFont="1" applyFill="1" applyBorder="1" applyAlignment="1">
      <alignment horizontal="center"/>
    </xf>
    <xf numFmtId="3" fontId="53" fillId="0" borderId="0" xfId="0" applyNumberFormat="1" applyFont="1" applyFill="1" applyAlignment="1" applyProtection="1">
      <alignment/>
      <protection/>
    </xf>
    <xf numFmtId="3" fontId="1" fillId="0" borderId="11" xfId="54" applyFont="1" applyFill="1" applyBorder="1" applyAlignment="1">
      <alignment horizontal="center" vertical="center" wrapText="1"/>
    </xf>
    <xf numFmtId="3" fontId="1" fillId="0" borderId="12" xfId="54" applyFont="1" applyFill="1" applyBorder="1" applyAlignment="1">
      <alignment horizontal="center" vertical="center" wrapText="1"/>
    </xf>
    <xf numFmtId="3" fontId="12" fillId="0" borderId="0" xfId="0" applyFont="1" applyBorder="1" applyAlignment="1">
      <alignment horizontal="center"/>
    </xf>
    <xf numFmtId="3" fontId="15" fillId="0" borderId="0" xfId="0" applyFont="1" applyBorder="1" applyAlignment="1">
      <alignment horizontal="center"/>
    </xf>
    <xf numFmtId="3" fontId="1" fillId="0" borderId="11" xfId="54" applyFont="1" applyFill="1" applyBorder="1" applyAlignment="1">
      <alignment horizontal="center" vertical="center"/>
    </xf>
    <xf numFmtId="3" fontId="1" fillId="0" borderId="12" xfId="54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0</xdr:col>
      <xdr:colOff>1514475</xdr:colOff>
      <xdr:row>2</xdr:row>
      <xdr:rowOff>76200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0</xdr:row>
      <xdr:rowOff>171450</xdr:rowOff>
    </xdr:from>
    <xdr:to>
      <xdr:col>7</xdr:col>
      <xdr:colOff>533400</xdr:colOff>
      <xdr:row>1</xdr:row>
      <xdr:rowOff>228600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171450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85725</xdr:rowOff>
    </xdr:from>
    <xdr:to>
      <xdr:col>0</xdr:col>
      <xdr:colOff>1552575</xdr:colOff>
      <xdr:row>2</xdr:row>
      <xdr:rowOff>228600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1</xdr:row>
      <xdr:rowOff>0</xdr:rowOff>
    </xdr:from>
    <xdr:to>
      <xdr:col>13</xdr:col>
      <xdr:colOff>647700</xdr:colOff>
      <xdr:row>2</xdr:row>
      <xdr:rowOff>57150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200025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07"/>
  <sheetViews>
    <sheetView showGridLines="0" tabSelected="1" zoomScalePageLayoutView="0" workbookViewId="0" topLeftCell="A1">
      <selection activeCell="J9" sqref="J9"/>
    </sheetView>
  </sheetViews>
  <sheetFormatPr defaultColWidth="11.00390625" defaultRowHeight="14.25" outlineLevelRow="2"/>
  <cols>
    <col min="1" max="1" width="43.00390625" style="6" customWidth="1"/>
    <col min="2" max="2" width="11.125" style="6" bestFit="1" customWidth="1"/>
    <col min="3" max="3" width="9.50390625" style="6" bestFit="1" customWidth="1"/>
    <col min="4" max="4" width="6.875" style="6" bestFit="1" customWidth="1"/>
    <col min="5" max="5" width="11.125" style="6" bestFit="1" customWidth="1"/>
    <col min="6" max="6" width="8.375" style="93" customWidth="1"/>
    <col min="7" max="7" width="6.375" style="6" bestFit="1" customWidth="1"/>
    <col min="8" max="8" width="8.25390625" style="6" bestFit="1" customWidth="1"/>
    <col min="9" max="16384" width="11.00390625" style="6" customWidth="1"/>
  </cols>
  <sheetData>
    <row r="1" spans="1:8" ht="15.75">
      <c r="A1" s="1"/>
      <c r="B1" s="1"/>
      <c r="C1" s="2"/>
      <c r="D1" s="1"/>
      <c r="E1" s="1"/>
      <c r="F1" s="91"/>
      <c r="G1" s="1"/>
      <c r="H1" s="1"/>
    </row>
    <row r="2" spans="1:8" ht="25.5" customHeight="1">
      <c r="A2" s="96" t="s">
        <v>4</v>
      </c>
      <c r="B2" s="96"/>
      <c r="C2" s="96"/>
      <c r="D2" s="96"/>
      <c r="E2" s="96"/>
      <c r="F2" s="96"/>
      <c r="G2" s="96"/>
      <c r="H2" s="96"/>
    </row>
    <row r="3" spans="1:8" ht="15.75">
      <c r="A3" s="97" t="s">
        <v>37</v>
      </c>
      <c r="B3" s="97"/>
      <c r="C3" s="97"/>
      <c r="D3" s="97"/>
      <c r="E3" s="97"/>
      <c r="F3" s="97"/>
      <c r="G3" s="97"/>
      <c r="H3" s="97"/>
    </row>
    <row r="4" spans="1:8" ht="7.5" customHeight="1">
      <c r="A4" s="3"/>
      <c r="B4" s="3"/>
      <c r="C4" s="3"/>
      <c r="D4" s="3"/>
      <c r="E4" s="3"/>
      <c r="F4" s="92"/>
      <c r="G4" s="3"/>
      <c r="H4" s="3"/>
    </row>
    <row r="5" spans="1:249" ht="18.75">
      <c r="A5" s="96" t="s">
        <v>5</v>
      </c>
      <c r="B5" s="96"/>
      <c r="C5" s="96"/>
      <c r="D5" s="96"/>
      <c r="E5" s="96"/>
      <c r="F5" s="96"/>
      <c r="G5" s="96"/>
      <c r="H5" s="9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</row>
    <row r="6" spans="1:249" ht="18.75">
      <c r="A6" s="96" t="s">
        <v>6</v>
      </c>
      <c r="B6" s="96"/>
      <c r="C6" s="96"/>
      <c r="D6" s="96"/>
      <c r="E6" s="96"/>
      <c r="F6" s="96"/>
      <c r="G6" s="96"/>
      <c r="H6" s="9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</row>
    <row r="7" spans="1:8" ht="6" customHeight="1" thickBot="1">
      <c r="A7" s="8"/>
      <c r="B7" s="8"/>
      <c r="C7" s="8"/>
      <c r="D7" s="8"/>
      <c r="E7" s="8"/>
      <c r="G7" s="8"/>
      <c r="H7" s="8"/>
    </row>
    <row r="8" spans="1:8" s="9" customFormat="1" ht="16.5" customHeight="1">
      <c r="A8" s="98" t="s">
        <v>1</v>
      </c>
      <c r="B8" s="94" t="s">
        <v>86</v>
      </c>
      <c r="C8" s="94" t="s">
        <v>90</v>
      </c>
      <c r="D8" s="94" t="s">
        <v>35</v>
      </c>
      <c r="E8" s="94" t="s">
        <v>88</v>
      </c>
      <c r="F8" s="94" t="s">
        <v>89</v>
      </c>
      <c r="G8" s="94" t="s">
        <v>35</v>
      </c>
      <c r="H8" s="94" t="s">
        <v>36</v>
      </c>
    </row>
    <row r="9" spans="1:8" s="9" customFormat="1" ht="23.25" customHeight="1" thickBot="1">
      <c r="A9" s="99"/>
      <c r="B9" s="95"/>
      <c r="C9" s="95"/>
      <c r="D9" s="95"/>
      <c r="E9" s="95"/>
      <c r="F9" s="95"/>
      <c r="G9" s="95"/>
      <c r="H9" s="95"/>
    </row>
    <row r="10" spans="1:8" s="12" customFormat="1" ht="12.75">
      <c r="A10" s="28" t="s">
        <v>7</v>
      </c>
      <c r="B10" s="11">
        <v>34114.715861715005</v>
      </c>
      <c r="C10" s="11">
        <v>19646.391694523998</v>
      </c>
      <c r="D10" s="48">
        <f>_xlfn.IFERROR((C10/B10*100),0)</f>
        <v>57.5891992598186</v>
      </c>
      <c r="E10" s="11">
        <v>37155.085688828</v>
      </c>
      <c r="F10" s="11">
        <v>20971.058950601</v>
      </c>
      <c r="G10" s="23">
        <f>_xlfn.IFERROR((F10/E10*100),0)</f>
        <v>56.44196093701028</v>
      </c>
      <c r="H10" s="37">
        <f>IF(C10&lt;&gt;0,F10/C10*100-100," ")</f>
        <v>6.7425473169519705</v>
      </c>
    </row>
    <row r="11" spans="1:8" s="12" customFormat="1" ht="6.75" customHeight="1">
      <c r="A11" s="28"/>
      <c r="B11" s="11"/>
      <c r="C11" s="11"/>
      <c r="D11" s="48"/>
      <c r="E11" s="11"/>
      <c r="F11" s="11"/>
      <c r="G11" s="23"/>
      <c r="H11" s="37"/>
    </row>
    <row r="12" spans="1:8" s="12" customFormat="1" ht="12.75" outlineLevel="1">
      <c r="A12" s="85" t="s">
        <v>87</v>
      </c>
      <c r="B12" s="13">
        <v>20723.875358234003</v>
      </c>
      <c r="C12" s="13">
        <v>14077.977181829001</v>
      </c>
      <c r="D12" s="49">
        <f>_xlfn.IFERROR((C12/B12*100),0)</f>
        <v>67.93119982858585</v>
      </c>
      <c r="E12" s="13">
        <v>23211.112955239</v>
      </c>
      <c r="F12" s="13">
        <v>15250.068819121</v>
      </c>
      <c r="G12" s="24">
        <f>_xlfn.IFERROR((F12/E12*100),0)</f>
        <v>65.7015837565811</v>
      </c>
      <c r="H12" s="38">
        <f>IF(C12&lt;&gt;0,F12/C12*100-100," ")</f>
        <v>8.325710591468095</v>
      </c>
    </row>
    <row r="13" spans="1:8" s="27" customFormat="1" ht="6" customHeight="1">
      <c r="A13" s="17"/>
      <c r="B13" s="15"/>
      <c r="C13" s="15"/>
      <c r="D13" s="50"/>
      <c r="E13" s="15"/>
      <c r="F13" s="15"/>
      <c r="G13" s="25"/>
      <c r="H13" s="39"/>
    </row>
    <row r="14" spans="1:8" s="16" customFormat="1" ht="12.75" outlineLevel="2">
      <c r="A14" s="85" t="s">
        <v>8</v>
      </c>
      <c r="B14" s="13">
        <v>2232.5069593440003</v>
      </c>
      <c r="C14" s="13">
        <v>1367.3653961529997</v>
      </c>
      <c r="D14" s="49">
        <f>_xlfn.IFERROR((C14/B14*100),0)</f>
        <v>61.247979112897646</v>
      </c>
      <c r="E14" s="13">
        <v>2853.583738303</v>
      </c>
      <c r="F14" s="13">
        <v>1064.5886518629998</v>
      </c>
      <c r="G14" s="24">
        <f>_xlfn.IFERROR((F14/E14*100),0)</f>
        <v>37.30707592608097</v>
      </c>
      <c r="H14" s="38">
        <f>IF(C14&lt;&gt;0,F14/C14*100-100," ")</f>
        <v>-22.1430749338724</v>
      </c>
    </row>
    <row r="15" spans="1:8" s="27" customFormat="1" ht="8.25" customHeight="1">
      <c r="A15" s="17"/>
      <c r="B15" s="15"/>
      <c r="C15" s="15"/>
      <c r="D15" s="50"/>
      <c r="E15" s="15"/>
      <c r="F15" s="15"/>
      <c r="G15" s="25"/>
      <c r="H15" s="39"/>
    </row>
    <row r="16" spans="1:8" s="16" customFormat="1" ht="12.75" outlineLevel="2">
      <c r="A16" s="85" t="s">
        <v>2</v>
      </c>
      <c r="B16" s="13">
        <v>1622.005857463</v>
      </c>
      <c r="C16" s="13">
        <v>684.8905889460001</v>
      </c>
      <c r="D16" s="49">
        <f aca="true" t="shared" si="0" ref="D16:D33">_xlfn.IFERROR((C16/B16*100),0)</f>
        <v>42.2249146508784</v>
      </c>
      <c r="E16" s="13">
        <v>2592.323726087</v>
      </c>
      <c r="F16" s="13">
        <v>1110.9565085149998</v>
      </c>
      <c r="G16" s="24">
        <f aca="true" t="shared" si="1" ref="G16:G33">_xlfn.IFERROR((F16/E16*100),0)</f>
        <v>42.855623984583914</v>
      </c>
      <c r="H16" s="38">
        <f aca="true" t="shared" si="2" ref="H16:H33">IF(C16&lt;&gt;0,F16/C16*100-100," ")</f>
        <v>62.20934065172162</v>
      </c>
    </row>
    <row r="17" spans="1:8" s="27" customFormat="1" ht="12.75" hidden="1">
      <c r="A17" s="17" t="s">
        <v>9</v>
      </c>
      <c r="B17" s="15">
        <v>601.585394166</v>
      </c>
      <c r="C17" s="15">
        <v>125.058677402</v>
      </c>
      <c r="D17" s="50">
        <f t="shared" si="0"/>
        <v>20.788183791492052</v>
      </c>
      <c r="E17" s="15">
        <v>1164.7651879100001</v>
      </c>
      <c r="F17" s="15">
        <v>22.536080000000002</v>
      </c>
      <c r="G17" s="25">
        <f t="shared" si="1"/>
        <v>1.9348174407957437</v>
      </c>
      <c r="H17" s="39">
        <f t="shared" si="2"/>
        <v>-81.97959512432874</v>
      </c>
    </row>
    <row r="18" spans="1:8" s="27" customFormat="1" ht="12.75" hidden="1">
      <c r="A18" s="17" t="s">
        <v>49</v>
      </c>
      <c r="B18" s="15">
        <v>50.162243238</v>
      </c>
      <c r="C18" s="15">
        <v>101.363551624</v>
      </c>
      <c r="D18" s="50">
        <f t="shared" si="0"/>
        <v>202.07140885440475</v>
      </c>
      <c r="E18" s="15">
        <v>9.48150908</v>
      </c>
      <c r="F18" s="15">
        <v>0</v>
      </c>
      <c r="G18" s="25">
        <f t="shared" si="1"/>
        <v>0</v>
      </c>
      <c r="H18" s="39">
        <f t="shared" si="2"/>
        <v>-100</v>
      </c>
    </row>
    <row r="19" spans="1:8" s="27" customFormat="1" ht="12.75" hidden="1">
      <c r="A19" s="17" t="s">
        <v>50</v>
      </c>
      <c r="B19" s="15">
        <v>551.423150928</v>
      </c>
      <c r="C19" s="15">
        <v>23.695125778</v>
      </c>
      <c r="D19" s="50">
        <f t="shared" si="0"/>
        <v>4.297085774894116</v>
      </c>
      <c r="E19" s="15">
        <v>1155.28367883</v>
      </c>
      <c r="F19" s="15">
        <v>22.536080000000002</v>
      </c>
      <c r="G19" s="25">
        <f t="shared" si="1"/>
        <v>1.9506966481880148</v>
      </c>
      <c r="H19" s="39">
        <f t="shared" si="2"/>
        <v>-4.891494516041476</v>
      </c>
    </row>
    <row r="20" spans="1:8" s="27" customFormat="1" ht="12.75" hidden="1">
      <c r="A20" s="17" t="s">
        <v>10</v>
      </c>
      <c r="B20" s="15">
        <v>13.976357531000001</v>
      </c>
      <c r="C20" s="15">
        <v>20.634106619999997</v>
      </c>
      <c r="D20" s="50">
        <f t="shared" si="0"/>
        <v>147.6357954798516</v>
      </c>
      <c r="E20" s="15">
        <v>6.9560252700000005</v>
      </c>
      <c r="F20" s="15">
        <v>19.866479027</v>
      </c>
      <c r="G20" s="25">
        <f t="shared" si="1"/>
        <v>285.6010186259717</v>
      </c>
      <c r="H20" s="39">
        <f t="shared" si="2"/>
        <v>-3.7201881677589057</v>
      </c>
    </row>
    <row r="21" spans="1:8" s="27" customFormat="1" ht="12.75" hidden="1">
      <c r="A21" s="17" t="s">
        <v>49</v>
      </c>
      <c r="B21" s="15">
        <v>2.035638</v>
      </c>
      <c r="C21" s="15">
        <v>0.34564284199999995</v>
      </c>
      <c r="D21" s="50">
        <f t="shared" si="0"/>
        <v>16.979582912089477</v>
      </c>
      <c r="E21" s="15">
        <v>0.42089827</v>
      </c>
      <c r="F21" s="15">
        <v>0</v>
      </c>
      <c r="G21" s="25">
        <f t="shared" si="1"/>
        <v>0</v>
      </c>
      <c r="H21" s="39">
        <f t="shared" si="2"/>
        <v>-100</v>
      </c>
    </row>
    <row r="22" spans="1:8" s="27" customFormat="1" ht="12.75" hidden="1">
      <c r="A22" s="17" t="s">
        <v>50</v>
      </c>
      <c r="B22" s="15">
        <v>11.940719531000001</v>
      </c>
      <c r="C22" s="15">
        <v>20.288463778</v>
      </c>
      <c r="D22" s="50">
        <f t="shared" si="0"/>
        <v>169.90989299537546</v>
      </c>
      <c r="E22" s="15">
        <v>6.535127</v>
      </c>
      <c r="F22" s="15">
        <v>19.866479027</v>
      </c>
      <c r="G22" s="25">
        <f t="shared" si="1"/>
        <v>303.99530149911396</v>
      </c>
      <c r="H22" s="39">
        <f t="shared" si="2"/>
        <v>-2.079924609460008</v>
      </c>
    </row>
    <row r="23" spans="1:8" s="27" customFormat="1" ht="12.75" hidden="1">
      <c r="A23" s="17" t="s">
        <v>11</v>
      </c>
      <c r="B23" s="15">
        <v>1006.444105766</v>
      </c>
      <c r="C23" s="15">
        <v>539.197804924</v>
      </c>
      <c r="D23" s="50">
        <f t="shared" si="0"/>
        <v>53.57454048713605</v>
      </c>
      <c r="E23" s="15">
        <v>1420.6025129070001</v>
      </c>
      <c r="F23" s="15">
        <v>1068.5539494879997</v>
      </c>
      <c r="G23" s="25">
        <f t="shared" si="1"/>
        <v>75.21836261583135</v>
      </c>
      <c r="H23" s="39">
        <f t="shared" si="2"/>
        <v>98.17475882317669</v>
      </c>
    </row>
    <row r="24" spans="1:8" s="27" customFormat="1" ht="12.75" hidden="1">
      <c r="A24" s="17" t="s">
        <v>49</v>
      </c>
      <c r="B24" s="15">
        <v>1006.444105766</v>
      </c>
      <c r="C24" s="15">
        <v>539.197804924</v>
      </c>
      <c r="D24" s="50">
        <f t="shared" si="0"/>
        <v>53.57454048713605</v>
      </c>
      <c r="E24" s="15">
        <v>1420.6025129070001</v>
      </c>
      <c r="F24" s="15">
        <v>1068.5539494879997</v>
      </c>
      <c r="G24" s="25">
        <f t="shared" si="1"/>
        <v>75.21836261583135</v>
      </c>
      <c r="H24" s="39">
        <f t="shared" si="2"/>
        <v>98.17475882317669</v>
      </c>
    </row>
    <row r="25" spans="1:8" s="27" customFormat="1" ht="12.75" hidden="1">
      <c r="A25" s="17" t="s">
        <v>50</v>
      </c>
      <c r="B25" s="15">
        <v>0</v>
      </c>
      <c r="C25" s="15">
        <v>0</v>
      </c>
      <c r="D25" s="50">
        <f t="shared" si="0"/>
        <v>0</v>
      </c>
      <c r="E25" s="15">
        <v>0</v>
      </c>
      <c r="F25" s="15">
        <v>0</v>
      </c>
      <c r="G25" s="25">
        <f t="shared" si="1"/>
        <v>0</v>
      </c>
      <c r="H25" s="39" t="str">
        <f t="shared" si="2"/>
        <v> </v>
      </c>
    </row>
    <row r="26" spans="1:8" s="16" customFormat="1" ht="12.75" outlineLevel="2">
      <c r="A26" s="85" t="s">
        <v>12</v>
      </c>
      <c r="B26" s="13">
        <v>9536.327686674</v>
      </c>
      <c r="C26" s="13">
        <v>3516.158527596</v>
      </c>
      <c r="D26" s="49">
        <f t="shared" si="0"/>
        <v>36.87120077164983</v>
      </c>
      <c r="E26" s="13">
        <v>8498.065269199</v>
      </c>
      <c r="F26" s="13">
        <v>3545.4449711020006</v>
      </c>
      <c r="G26" s="24">
        <f t="shared" si="1"/>
        <v>41.72061356074031</v>
      </c>
      <c r="H26" s="38">
        <f t="shared" si="2"/>
        <v>0.8329102136934523</v>
      </c>
    </row>
    <row r="27" spans="1:8" s="27" customFormat="1" ht="12.75" hidden="1">
      <c r="A27" s="17" t="s">
        <v>13</v>
      </c>
      <c r="B27" s="15">
        <v>3289.015885639</v>
      </c>
      <c r="C27" s="15">
        <v>1690.5347023550003</v>
      </c>
      <c r="D27" s="50">
        <f t="shared" si="0"/>
        <v>51.39940824659648</v>
      </c>
      <c r="E27" s="15">
        <v>2923.789982084</v>
      </c>
      <c r="F27" s="15">
        <v>1270.1315695210003</v>
      </c>
      <c r="G27" s="25">
        <f t="shared" si="1"/>
        <v>43.44127236579709</v>
      </c>
      <c r="H27" s="39">
        <f t="shared" si="2"/>
        <v>-24.86805696732266</v>
      </c>
    </row>
    <row r="28" spans="1:8" s="27" customFormat="1" ht="14.25" customHeight="1" hidden="1">
      <c r="A28" s="17" t="s">
        <v>40</v>
      </c>
      <c r="B28" s="15">
        <v>2283.125909954</v>
      </c>
      <c r="C28" s="15">
        <v>909.546829181</v>
      </c>
      <c r="D28" s="50">
        <f t="shared" si="0"/>
        <v>39.837786659752176</v>
      </c>
      <c r="E28" s="15">
        <v>1966.559445842</v>
      </c>
      <c r="F28" s="15">
        <v>933.987064565</v>
      </c>
      <c r="G28" s="25">
        <f t="shared" si="1"/>
        <v>47.49345698853792</v>
      </c>
      <c r="H28" s="39">
        <f t="shared" si="2"/>
        <v>2.687078289966351</v>
      </c>
    </row>
    <row r="29" spans="1:8" s="27" customFormat="1" ht="14.25" customHeight="1" hidden="1">
      <c r="A29" s="86" t="s">
        <v>38</v>
      </c>
      <c r="B29" s="15">
        <v>1005.889975685</v>
      </c>
      <c r="C29" s="15">
        <v>780.9878731739999</v>
      </c>
      <c r="D29" s="50">
        <f t="shared" si="0"/>
        <v>77.6414808828526</v>
      </c>
      <c r="E29" s="15">
        <v>957.2305362420001</v>
      </c>
      <c r="F29" s="15">
        <v>336.14450495600016</v>
      </c>
      <c r="G29" s="25">
        <f t="shared" si="1"/>
        <v>35.11635830963697</v>
      </c>
      <c r="H29" s="39">
        <f t="shared" si="2"/>
        <v>-56.959062169572384</v>
      </c>
    </row>
    <row r="30" spans="1:8" s="27" customFormat="1" ht="12.75" hidden="1">
      <c r="A30" s="17" t="s">
        <v>14</v>
      </c>
      <c r="B30" s="15">
        <v>2310.1496987990004</v>
      </c>
      <c r="C30" s="15">
        <v>1575.5907579490001</v>
      </c>
      <c r="D30" s="50">
        <f t="shared" si="0"/>
        <v>68.20297224756116</v>
      </c>
      <c r="E30" s="15">
        <v>2224.388350496</v>
      </c>
      <c r="F30" s="15">
        <v>1976.1439827030001</v>
      </c>
      <c r="G30" s="25">
        <f t="shared" si="1"/>
        <v>88.83988186066316</v>
      </c>
      <c r="H30" s="39">
        <f t="shared" si="2"/>
        <v>25.422415226363327</v>
      </c>
    </row>
    <row r="31" spans="1:8" s="27" customFormat="1" ht="14.25" customHeight="1" hidden="1">
      <c r="A31" s="17" t="s">
        <v>41</v>
      </c>
      <c r="B31" s="15">
        <v>996.150891029</v>
      </c>
      <c r="C31" s="15">
        <v>823.9911390230001</v>
      </c>
      <c r="D31" s="50">
        <f t="shared" si="0"/>
        <v>82.71750258355307</v>
      </c>
      <c r="E31" s="15">
        <v>690.859946566</v>
      </c>
      <c r="F31" s="15">
        <v>1170.879629834</v>
      </c>
      <c r="G31" s="25">
        <f t="shared" si="1"/>
        <v>169.4814753198523</v>
      </c>
      <c r="H31" s="39">
        <f t="shared" si="2"/>
        <v>42.09857052859854</v>
      </c>
    </row>
    <row r="32" spans="1:8" s="27" customFormat="1" ht="14.25" customHeight="1" hidden="1">
      <c r="A32" s="86" t="s">
        <v>39</v>
      </c>
      <c r="B32" s="15">
        <v>1313.9988077699998</v>
      </c>
      <c r="C32" s="15">
        <v>751.599618926</v>
      </c>
      <c r="D32" s="50">
        <f t="shared" si="0"/>
        <v>57.19941406960232</v>
      </c>
      <c r="E32" s="15">
        <v>1533.5284039299997</v>
      </c>
      <c r="F32" s="15">
        <v>805.264352869</v>
      </c>
      <c r="G32" s="25">
        <f t="shared" si="1"/>
        <v>52.51056001345232</v>
      </c>
      <c r="H32" s="39">
        <f t="shared" si="2"/>
        <v>7.140069339003176</v>
      </c>
    </row>
    <row r="33" spans="1:8" s="27" customFormat="1" ht="12.75" hidden="1">
      <c r="A33" s="17" t="s">
        <v>12</v>
      </c>
      <c r="B33" s="15">
        <v>3937.162102236</v>
      </c>
      <c r="C33" s="15">
        <v>250.033067292</v>
      </c>
      <c r="D33" s="50">
        <f t="shared" si="0"/>
        <v>6.350591131363395</v>
      </c>
      <c r="E33" s="15">
        <v>3349.8869366189997</v>
      </c>
      <c r="F33" s="15">
        <v>299.169418878</v>
      </c>
      <c r="G33" s="25">
        <f t="shared" si="1"/>
        <v>8.93073182881653</v>
      </c>
      <c r="H33" s="39">
        <f t="shared" si="2"/>
        <v>19.65194128847618</v>
      </c>
    </row>
    <row r="34" spans="1:8" s="27" customFormat="1" ht="8.25" customHeight="1">
      <c r="A34" s="17"/>
      <c r="B34" s="15"/>
      <c r="C34" s="15"/>
      <c r="D34" s="50"/>
      <c r="E34" s="15"/>
      <c r="F34" s="15"/>
      <c r="G34" s="25"/>
      <c r="H34" s="39"/>
    </row>
    <row r="35" spans="1:8" s="12" customFormat="1" ht="12.75">
      <c r="A35" s="28" t="s">
        <v>0</v>
      </c>
      <c r="B35" s="29">
        <v>31341.743599982998</v>
      </c>
      <c r="C35" s="29">
        <v>17514.403452388</v>
      </c>
      <c r="D35" s="51">
        <f aca="true" t="shared" si="3" ref="D35:D67">_xlfn.IFERROR((C35/B35*100),0)</f>
        <v>55.88203284388269</v>
      </c>
      <c r="E35" s="29">
        <v>33969.249841053</v>
      </c>
      <c r="F35" s="29">
        <v>19279.525813181</v>
      </c>
      <c r="G35" s="30">
        <f aca="true" t="shared" si="4" ref="G35:G67">_xlfn.IFERROR((F35/E35*100),0)</f>
        <v>56.755818581195264</v>
      </c>
      <c r="H35" s="40">
        <f aca="true" t="shared" si="5" ref="H35:H67">IF(C35&lt;&gt;0,F35/C35*100-100," ")</f>
        <v>10.078118650123557</v>
      </c>
    </row>
    <row r="36" spans="1:8" s="27" customFormat="1" ht="12.75">
      <c r="A36" s="17" t="s">
        <v>15</v>
      </c>
      <c r="B36" s="18">
        <v>14585.347873825998</v>
      </c>
      <c r="C36" s="18">
        <v>8450.596683078</v>
      </c>
      <c r="D36" s="52">
        <f t="shared" si="3"/>
        <v>57.93894500276501</v>
      </c>
      <c r="E36" s="18">
        <v>16048.702541723002</v>
      </c>
      <c r="F36" s="18">
        <v>9317.895313126</v>
      </c>
      <c r="G36" s="26">
        <f t="shared" si="4"/>
        <v>58.06011600564953</v>
      </c>
      <c r="H36" s="41">
        <f t="shared" si="5"/>
        <v>10.263164396245926</v>
      </c>
    </row>
    <row r="37" spans="1:8" s="27" customFormat="1" ht="12.75">
      <c r="A37" s="17" t="s">
        <v>16</v>
      </c>
      <c r="B37" s="15">
        <v>3218.804338273</v>
      </c>
      <c r="C37" s="15">
        <v>1596.031789438</v>
      </c>
      <c r="D37" s="50">
        <f t="shared" si="3"/>
        <v>49.584616575182274</v>
      </c>
      <c r="E37" s="15">
        <v>3467.752570526</v>
      </c>
      <c r="F37" s="15">
        <v>1876.6768445030002</v>
      </c>
      <c r="G37" s="25">
        <f t="shared" si="4"/>
        <v>54.11795698613929</v>
      </c>
      <c r="H37" s="39">
        <f t="shared" si="5"/>
        <v>17.583926393084056</v>
      </c>
    </row>
    <row r="38" spans="1:8" s="27" customFormat="1" ht="12.75" hidden="1">
      <c r="A38" s="87" t="s">
        <v>42</v>
      </c>
      <c r="B38" s="15">
        <v>1706.242595981</v>
      </c>
      <c r="C38" s="15">
        <v>794.305603565</v>
      </c>
      <c r="D38" s="50">
        <f t="shared" si="3"/>
        <v>46.55291137590642</v>
      </c>
      <c r="E38" s="15">
        <v>1791.45169674</v>
      </c>
      <c r="F38" s="15">
        <v>935.044073422</v>
      </c>
      <c r="G38" s="25">
        <f t="shared" si="4"/>
        <v>52.194768919728595</v>
      </c>
      <c r="H38" s="39">
        <f t="shared" si="5"/>
        <v>17.71842842670857</v>
      </c>
    </row>
    <row r="39" spans="1:8" s="27" customFormat="1" ht="12.75" hidden="1">
      <c r="A39" s="87" t="s">
        <v>43</v>
      </c>
      <c r="B39" s="15">
        <v>1391.1760854269999</v>
      </c>
      <c r="C39" s="15">
        <v>710.583482175</v>
      </c>
      <c r="D39" s="50">
        <f t="shared" si="3"/>
        <v>51.07789658107136</v>
      </c>
      <c r="E39" s="15">
        <v>1550.8469983280002</v>
      </c>
      <c r="F39" s="15">
        <v>849.0312490390002</v>
      </c>
      <c r="G39" s="25">
        <f t="shared" si="4"/>
        <v>54.74629347410532</v>
      </c>
      <c r="H39" s="39">
        <f t="shared" si="5"/>
        <v>19.48367367620625</v>
      </c>
    </row>
    <row r="40" spans="1:8" s="27" customFormat="1" ht="12.75" hidden="1">
      <c r="A40" s="87" t="s">
        <v>44</v>
      </c>
      <c r="B40" s="15">
        <v>43.9174529</v>
      </c>
      <c r="C40" s="15">
        <v>19.259411221999997</v>
      </c>
      <c r="D40" s="50">
        <f t="shared" si="3"/>
        <v>43.853661699947985</v>
      </c>
      <c r="E40" s="15">
        <v>43.036</v>
      </c>
      <c r="F40" s="15">
        <v>14.825666373</v>
      </c>
      <c r="G40" s="25">
        <f t="shared" si="4"/>
        <v>34.449452488614185</v>
      </c>
      <c r="H40" s="39">
        <f t="shared" si="5"/>
        <v>-23.02118583944734</v>
      </c>
    </row>
    <row r="41" spans="1:8" s="27" customFormat="1" ht="12.75" hidden="1">
      <c r="A41" s="87" t="s">
        <v>45</v>
      </c>
      <c r="B41" s="15">
        <v>77.46820396499987</v>
      </c>
      <c r="C41" s="15">
        <v>71.88329247599994</v>
      </c>
      <c r="D41" s="50">
        <f t="shared" si="3"/>
        <v>92.79070482707563</v>
      </c>
      <c r="E41" s="15">
        <v>82.41787545800022</v>
      </c>
      <c r="F41" s="15">
        <v>77.77585566899995</v>
      </c>
      <c r="G41" s="25">
        <f t="shared" si="4"/>
        <v>94.36770268196754</v>
      </c>
      <c r="H41" s="39">
        <f t="shared" si="5"/>
        <v>8.197403026534161</v>
      </c>
    </row>
    <row r="42" spans="1:8" s="27" customFormat="1" ht="12.75">
      <c r="A42" s="17" t="s">
        <v>17</v>
      </c>
      <c r="B42" s="15">
        <v>1358.9158410710002</v>
      </c>
      <c r="C42" s="15">
        <v>933.7901063369999</v>
      </c>
      <c r="D42" s="50">
        <f t="shared" si="3"/>
        <v>68.71581580806752</v>
      </c>
      <c r="E42" s="15">
        <v>1672.640596921</v>
      </c>
      <c r="F42" s="15">
        <v>1027.876104302</v>
      </c>
      <c r="G42" s="25">
        <f>_xlfn.IFERROR((F42/E42*100),0)</f>
        <v>61.452299208456154</v>
      </c>
      <c r="H42" s="39">
        <f t="shared" si="5"/>
        <v>10.075711589414183</v>
      </c>
    </row>
    <row r="43" spans="1:8" s="27" customFormat="1" ht="12.75" hidden="1">
      <c r="A43" s="87" t="s">
        <v>46</v>
      </c>
      <c r="B43" s="15">
        <v>1158.69</v>
      </c>
      <c r="C43" s="15">
        <v>785.152925801</v>
      </c>
      <c r="D43" s="50">
        <f t="shared" si="3"/>
        <v>67.76212151662654</v>
      </c>
      <c r="E43" s="15">
        <v>1218.27</v>
      </c>
      <c r="F43" s="15">
        <v>878.572462448</v>
      </c>
      <c r="G43" s="25">
        <f t="shared" si="4"/>
        <v>72.11639968545562</v>
      </c>
      <c r="H43" s="39">
        <f t="shared" si="5"/>
        <v>11.898260017523967</v>
      </c>
    </row>
    <row r="44" spans="1:8" s="27" customFormat="1" ht="12.75" hidden="1">
      <c r="A44" s="87" t="s">
        <v>47</v>
      </c>
      <c r="B44" s="15">
        <v>200.225841071</v>
      </c>
      <c r="C44" s="15">
        <v>148.637180536</v>
      </c>
      <c r="D44" s="50">
        <f t="shared" si="3"/>
        <v>74.23476397499228</v>
      </c>
      <c r="E44" s="15">
        <v>454.370596921</v>
      </c>
      <c r="F44" s="15">
        <v>149.30364185399998</v>
      </c>
      <c r="G44" s="25">
        <f t="shared" si="4"/>
        <v>32.85944180053511</v>
      </c>
      <c r="H44" s="39">
        <f t="shared" si="5"/>
        <v>0.44838129705951246</v>
      </c>
    </row>
    <row r="45" spans="1:8" s="27" customFormat="1" ht="12.75" hidden="1">
      <c r="A45" s="17" t="s">
        <v>3</v>
      </c>
      <c r="B45" s="15">
        <v>0</v>
      </c>
      <c r="C45" s="15">
        <v>0</v>
      </c>
      <c r="D45" s="50">
        <f t="shared" si="3"/>
        <v>0</v>
      </c>
      <c r="E45" s="15">
        <v>0</v>
      </c>
      <c r="F45" s="15">
        <v>0</v>
      </c>
      <c r="G45" s="25">
        <f t="shared" si="4"/>
        <v>0</v>
      </c>
      <c r="H45" s="39" t="str">
        <f t="shared" si="5"/>
        <v> </v>
      </c>
    </row>
    <row r="46" spans="1:8" s="27" customFormat="1" ht="12.75">
      <c r="A46" s="17" t="s">
        <v>2</v>
      </c>
      <c r="B46" s="15">
        <v>5724.857189318001</v>
      </c>
      <c r="C46" s="15">
        <v>3091.1472833850003</v>
      </c>
      <c r="D46" s="50">
        <f t="shared" si="3"/>
        <v>53.99518592625796</v>
      </c>
      <c r="E46" s="15">
        <v>5274.875030023</v>
      </c>
      <c r="F46" s="15">
        <v>3051.8550779099996</v>
      </c>
      <c r="G46" s="25">
        <f t="shared" si="4"/>
        <v>57.85644324348462</v>
      </c>
      <c r="H46" s="39">
        <f t="shared" si="5"/>
        <v>-1.2711204569965844</v>
      </c>
    </row>
    <row r="47" spans="1:8" s="27" customFormat="1" ht="12.75" hidden="1">
      <c r="A47" s="17" t="s">
        <v>51</v>
      </c>
      <c r="B47" s="15">
        <v>0</v>
      </c>
      <c r="C47" s="15">
        <v>0</v>
      </c>
      <c r="D47" s="50">
        <f t="shared" si="3"/>
        <v>0</v>
      </c>
      <c r="E47" s="15">
        <v>0</v>
      </c>
      <c r="F47" s="15">
        <v>0</v>
      </c>
      <c r="G47" s="25">
        <f t="shared" si="4"/>
        <v>0</v>
      </c>
      <c r="H47" s="39" t="str">
        <f t="shared" si="5"/>
        <v> </v>
      </c>
    </row>
    <row r="48" spans="1:8" s="27" customFormat="1" ht="12.75" hidden="1">
      <c r="A48" s="17" t="s">
        <v>52</v>
      </c>
      <c r="B48" s="15">
        <v>0</v>
      </c>
      <c r="C48" s="15">
        <v>0</v>
      </c>
      <c r="D48" s="50">
        <f t="shared" si="3"/>
        <v>0</v>
      </c>
      <c r="E48" s="15">
        <v>0</v>
      </c>
      <c r="F48" s="15">
        <v>0</v>
      </c>
      <c r="G48" s="25">
        <f t="shared" si="4"/>
        <v>0</v>
      </c>
      <c r="H48" s="39" t="str">
        <f t="shared" si="5"/>
        <v> </v>
      </c>
    </row>
    <row r="49" spans="1:8" s="27" customFormat="1" ht="12.75" hidden="1">
      <c r="A49" s="17" t="s">
        <v>53</v>
      </c>
      <c r="B49" s="15">
        <v>0</v>
      </c>
      <c r="C49" s="15">
        <v>0</v>
      </c>
      <c r="D49" s="50">
        <f t="shared" si="3"/>
        <v>0</v>
      </c>
      <c r="E49" s="15">
        <v>0</v>
      </c>
      <c r="F49" s="15">
        <v>0</v>
      </c>
      <c r="G49" s="25">
        <f t="shared" si="4"/>
        <v>0</v>
      </c>
      <c r="H49" s="39" t="str">
        <f t="shared" si="5"/>
        <v> </v>
      </c>
    </row>
    <row r="50" spans="1:8" s="27" customFormat="1" ht="12.75" hidden="1">
      <c r="A50" s="17" t="s">
        <v>64</v>
      </c>
      <c r="B50" s="15">
        <v>86.417502371</v>
      </c>
      <c r="C50" s="15">
        <v>49.200807698000006</v>
      </c>
      <c r="D50" s="50">
        <f t="shared" si="3"/>
        <v>56.933845978069854</v>
      </c>
      <c r="E50" s="15">
        <v>75.899825</v>
      </c>
      <c r="F50" s="15">
        <v>42.942573732</v>
      </c>
      <c r="G50" s="25">
        <f t="shared" si="4"/>
        <v>56.57796145379781</v>
      </c>
      <c r="H50" s="39">
        <f t="shared" si="5"/>
        <v>-12.719778919918838</v>
      </c>
    </row>
    <row r="51" spans="1:8" s="27" customFormat="1" ht="12.75" hidden="1">
      <c r="A51" s="17" t="s">
        <v>52</v>
      </c>
      <c r="B51" s="15">
        <v>47.324759007</v>
      </c>
      <c r="C51" s="15">
        <v>33.424326809</v>
      </c>
      <c r="D51" s="50">
        <f t="shared" si="3"/>
        <v>70.62756897305292</v>
      </c>
      <c r="E51" s="15">
        <v>52.2248651</v>
      </c>
      <c r="F51" s="15">
        <v>26.92420461</v>
      </c>
      <c r="G51" s="25">
        <f t="shared" si="4"/>
        <v>51.554378471721506</v>
      </c>
      <c r="H51" s="39">
        <f t="shared" si="5"/>
        <v>-19.447279330842775</v>
      </c>
    </row>
    <row r="52" spans="1:8" s="27" customFormat="1" ht="12.75" hidden="1">
      <c r="A52" s="17" t="s">
        <v>53</v>
      </c>
      <c r="B52" s="15">
        <v>39.092743364</v>
      </c>
      <c r="C52" s="15">
        <v>15.776480889000004</v>
      </c>
      <c r="D52" s="50">
        <f t="shared" si="3"/>
        <v>40.35654582258957</v>
      </c>
      <c r="E52" s="15">
        <v>23.6749599</v>
      </c>
      <c r="F52" s="15">
        <v>16.018369122</v>
      </c>
      <c r="G52" s="25">
        <f t="shared" si="4"/>
        <v>67.65954066938039</v>
      </c>
      <c r="H52" s="39">
        <f t="shared" si="5"/>
        <v>1.5332204608991589</v>
      </c>
    </row>
    <row r="53" spans="1:8" s="27" customFormat="1" ht="12.75" hidden="1">
      <c r="A53" s="17" t="s">
        <v>65</v>
      </c>
      <c r="B53" s="15">
        <v>5638.439686947</v>
      </c>
      <c r="C53" s="15">
        <v>3041.9464756869997</v>
      </c>
      <c r="D53" s="50">
        <f t="shared" si="3"/>
        <v>53.95014657564063</v>
      </c>
      <c r="E53" s="15">
        <v>5198.975205023</v>
      </c>
      <c r="F53" s="15">
        <v>3008.912504178</v>
      </c>
      <c r="G53" s="25">
        <f t="shared" si="4"/>
        <v>57.87510779568507</v>
      </c>
      <c r="H53" s="39">
        <f t="shared" si="5"/>
        <v>-1.085948479798276</v>
      </c>
    </row>
    <row r="54" spans="1:8" s="27" customFormat="1" ht="12.75" hidden="1">
      <c r="A54" s="17" t="s">
        <v>52</v>
      </c>
      <c r="B54" s="15">
        <v>2939.126842351</v>
      </c>
      <c r="C54" s="15">
        <v>1859.1406465239997</v>
      </c>
      <c r="D54" s="50">
        <f t="shared" si="3"/>
        <v>63.25486262569321</v>
      </c>
      <c r="E54" s="15">
        <v>3029.6868382340003</v>
      </c>
      <c r="F54" s="15">
        <v>1808.8805652959998</v>
      </c>
      <c r="G54" s="25">
        <f t="shared" si="4"/>
        <v>59.70519931196564</v>
      </c>
      <c r="H54" s="39">
        <f t="shared" si="5"/>
        <v>-2.7034039260004477</v>
      </c>
    </row>
    <row r="55" spans="1:8" s="27" customFormat="1" ht="12.75" hidden="1">
      <c r="A55" s="17" t="s">
        <v>53</v>
      </c>
      <c r="B55" s="15">
        <v>2699.3128445960006</v>
      </c>
      <c r="C55" s="15">
        <v>1182.8058291630002</v>
      </c>
      <c r="D55" s="50">
        <f t="shared" si="3"/>
        <v>43.81877526834159</v>
      </c>
      <c r="E55" s="15">
        <v>2169.2883667889996</v>
      </c>
      <c r="F55" s="15">
        <v>1200.031938882</v>
      </c>
      <c r="G55" s="25">
        <f t="shared" si="4"/>
        <v>55.31915245819984</v>
      </c>
      <c r="H55" s="39">
        <f t="shared" si="5"/>
        <v>1.456376802876406</v>
      </c>
    </row>
    <row r="56" spans="1:8" s="27" customFormat="1" ht="12.75">
      <c r="A56" s="17" t="s">
        <v>18</v>
      </c>
      <c r="B56" s="15">
        <v>5044.821936202</v>
      </c>
      <c r="C56" s="15">
        <v>2836.975805399</v>
      </c>
      <c r="D56" s="50">
        <f t="shared" si="3"/>
        <v>56.235400203933075</v>
      </c>
      <c r="E56" s="15">
        <v>5663.551807518</v>
      </c>
      <c r="F56" s="15">
        <v>3262.830958928</v>
      </c>
      <c r="G56" s="25">
        <f t="shared" si="4"/>
        <v>57.61103755768249</v>
      </c>
      <c r="H56" s="39">
        <f t="shared" si="5"/>
        <v>15.010884221097768</v>
      </c>
    </row>
    <row r="57" spans="1:8" s="27" customFormat="1" ht="12.75">
      <c r="A57" s="17" t="s">
        <v>19</v>
      </c>
      <c r="B57" s="15">
        <v>1408.996421293</v>
      </c>
      <c r="C57" s="15">
        <v>605.8617847510001</v>
      </c>
      <c r="D57" s="50">
        <f t="shared" si="3"/>
        <v>42.9995261588398</v>
      </c>
      <c r="E57" s="15">
        <v>1841.727294342</v>
      </c>
      <c r="F57" s="15">
        <v>742.391514412</v>
      </c>
      <c r="G57" s="25">
        <f t="shared" si="4"/>
        <v>40.30952447154977</v>
      </c>
      <c r="H57" s="39">
        <f t="shared" si="5"/>
        <v>22.534798050864296</v>
      </c>
    </row>
    <row r="58" spans="1:8" s="27" customFormat="1" ht="12.75" hidden="1">
      <c r="A58" s="17" t="s">
        <v>54</v>
      </c>
      <c r="B58" s="15">
        <v>518.600269203</v>
      </c>
      <c r="C58" s="15">
        <v>249.92714184899998</v>
      </c>
      <c r="D58" s="50">
        <f t="shared" si="3"/>
        <v>48.19263635036196</v>
      </c>
      <c r="E58" s="15">
        <v>525.0169101690001</v>
      </c>
      <c r="F58" s="15">
        <v>232.772197087</v>
      </c>
      <c r="G58" s="25">
        <f t="shared" si="4"/>
        <v>44.33613328989192</v>
      </c>
      <c r="H58" s="39">
        <f t="shared" si="5"/>
        <v>-6.863978291867383</v>
      </c>
    </row>
    <row r="59" spans="1:8" s="27" customFormat="1" ht="25.5" hidden="1">
      <c r="A59" s="88" t="s">
        <v>55</v>
      </c>
      <c r="B59" s="15">
        <v>102.408428</v>
      </c>
      <c r="C59" s="15">
        <v>27.266844484000003</v>
      </c>
      <c r="D59" s="50">
        <f t="shared" si="3"/>
        <v>26.625586405837616</v>
      </c>
      <c r="E59" s="15">
        <v>62.191758650000004</v>
      </c>
      <c r="F59" s="15">
        <v>39</v>
      </c>
      <c r="G59" s="25">
        <f t="shared" si="4"/>
        <v>62.70927345773008</v>
      </c>
      <c r="H59" s="39">
        <f t="shared" si="5"/>
        <v>43.03085207708918</v>
      </c>
    </row>
    <row r="60" spans="1:8" s="27" customFormat="1" ht="12.75" hidden="1">
      <c r="A60" s="88" t="s">
        <v>56</v>
      </c>
      <c r="B60" s="15">
        <v>253.295385679</v>
      </c>
      <c r="C60" s="15">
        <v>149.045980913</v>
      </c>
      <c r="D60" s="50">
        <f t="shared" si="3"/>
        <v>58.84275408865334</v>
      </c>
      <c r="E60" s="15">
        <v>267.387317441</v>
      </c>
      <c r="F60" s="15">
        <v>126.20316408400001</v>
      </c>
      <c r="G60" s="25">
        <f t="shared" si="4"/>
        <v>47.19863503318448</v>
      </c>
      <c r="H60" s="39">
        <f t="shared" si="5"/>
        <v>-15.326019989987941</v>
      </c>
    </row>
    <row r="61" spans="1:8" s="27" customFormat="1" ht="25.5" hidden="1">
      <c r="A61" s="88" t="s">
        <v>57</v>
      </c>
      <c r="B61" s="15">
        <v>85.736968991</v>
      </c>
      <c r="C61" s="15">
        <v>43.709318968000005</v>
      </c>
      <c r="D61" s="50">
        <f t="shared" si="3"/>
        <v>50.980714016830085</v>
      </c>
      <c r="E61" s="15">
        <v>102.059412519</v>
      </c>
      <c r="F61" s="15">
        <v>23.276125144999998</v>
      </c>
      <c r="G61" s="25">
        <f t="shared" si="4"/>
        <v>22.8064463340574</v>
      </c>
      <c r="H61" s="39">
        <f t="shared" si="5"/>
        <v>-46.74791167064245</v>
      </c>
    </row>
    <row r="62" spans="1:8" s="27" customFormat="1" ht="12.75" hidden="1">
      <c r="A62" s="17" t="s">
        <v>58</v>
      </c>
      <c r="B62" s="15">
        <v>57.210208451999996</v>
      </c>
      <c r="C62" s="15">
        <v>17.057338974</v>
      </c>
      <c r="D62" s="50">
        <f t="shared" si="3"/>
        <v>29.815201579472127</v>
      </c>
      <c r="E62" s="15">
        <v>64.638295478</v>
      </c>
      <c r="F62" s="15">
        <v>25.406766016000002</v>
      </c>
      <c r="G62" s="25">
        <f t="shared" si="4"/>
        <v>39.30605816276101</v>
      </c>
      <c r="H62" s="39">
        <f t="shared" si="5"/>
        <v>48.94917697729281</v>
      </c>
    </row>
    <row r="63" spans="1:8" s="27" customFormat="1" ht="12.75" hidden="1">
      <c r="A63" s="17" t="s">
        <v>59</v>
      </c>
      <c r="B63" s="15">
        <v>19.949278081</v>
      </c>
      <c r="C63" s="15">
        <v>12.847658509999999</v>
      </c>
      <c r="D63" s="50">
        <f t="shared" si="3"/>
        <v>64.40162124080223</v>
      </c>
      <c r="E63" s="15">
        <v>28.740126081</v>
      </c>
      <c r="F63" s="15">
        <v>18.886141841999997</v>
      </c>
      <c r="G63" s="25">
        <f t="shared" si="4"/>
        <v>65.71349683286728</v>
      </c>
      <c r="H63" s="39">
        <f t="shared" si="5"/>
        <v>47.00065251033823</v>
      </c>
    </row>
    <row r="64" spans="1:8" s="27" customFormat="1" ht="12.75" hidden="1">
      <c r="A64" s="17" t="s">
        <v>60</v>
      </c>
      <c r="B64" s="15">
        <v>890.39615209</v>
      </c>
      <c r="C64" s="15">
        <v>355.934642902</v>
      </c>
      <c r="D64" s="50">
        <f t="shared" si="3"/>
        <v>39.974863106329174</v>
      </c>
      <c r="E64" s="15">
        <v>1316.710384173</v>
      </c>
      <c r="F64" s="15">
        <v>509.619317325</v>
      </c>
      <c r="G64" s="25">
        <f t="shared" si="4"/>
        <v>38.7039795121751</v>
      </c>
      <c r="H64" s="39">
        <f t="shared" si="5"/>
        <v>43.17777926025431</v>
      </c>
    </row>
    <row r="65" spans="1:8" s="27" customFormat="1" ht="12.75" hidden="1">
      <c r="A65" s="17" t="s">
        <v>61</v>
      </c>
      <c r="B65" s="15">
        <v>38.646361585</v>
      </c>
      <c r="C65" s="15">
        <v>22.35408916800001</v>
      </c>
      <c r="D65" s="50">
        <f t="shared" si="3"/>
        <v>57.84267457839138</v>
      </c>
      <c r="E65" s="15">
        <v>33.794246775</v>
      </c>
      <c r="F65" s="15">
        <v>21.880766599</v>
      </c>
      <c r="G65" s="25">
        <f t="shared" si="4"/>
        <v>64.74701668802028</v>
      </c>
      <c r="H65" s="39">
        <f t="shared" si="5"/>
        <v>-2.1173869596868684</v>
      </c>
    </row>
    <row r="66" spans="1:8" s="27" customFormat="1" ht="12.75" hidden="1">
      <c r="A66" s="17" t="s">
        <v>62</v>
      </c>
      <c r="B66" s="15">
        <v>0</v>
      </c>
      <c r="C66" s="15">
        <v>0</v>
      </c>
      <c r="D66" s="50">
        <f t="shared" si="3"/>
        <v>0</v>
      </c>
      <c r="E66" s="15">
        <v>0</v>
      </c>
      <c r="F66" s="15">
        <v>0</v>
      </c>
      <c r="G66" s="25">
        <f t="shared" si="4"/>
        <v>0</v>
      </c>
      <c r="H66" s="39" t="str">
        <f t="shared" si="5"/>
        <v> </v>
      </c>
    </row>
    <row r="67" spans="1:8" s="27" customFormat="1" ht="12.75" hidden="1">
      <c r="A67" s="17" t="s">
        <v>63</v>
      </c>
      <c r="B67" s="15">
        <v>851.7497905050001</v>
      </c>
      <c r="C67" s="15">
        <v>333.580553734</v>
      </c>
      <c r="D67" s="50">
        <f t="shared" si="3"/>
        <v>39.164148609443274</v>
      </c>
      <c r="E67" s="15">
        <v>1282.916137398</v>
      </c>
      <c r="F67" s="15">
        <v>487.7385507259999</v>
      </c>
      <c r="G67" s="25">
        <f t="shared" si="4"/>
        <v>38.017960528209365</v>
      </c>
      <c r="H67" s="39">
        <f t="shared" si="5"/>
        <v>46.21312461604907</v>
      </c>
    </row>
    <row r="68" spans="1:8" s="27" customFormat="1" ht="12.75">
      <c r="A68" s="17"/>
      <c r="B68" s="15"/>
      <c r="C68" s="15"/>
      <c r="D68" s="50"/>
      <c r="E68" s="15"/>
      <c r="F68" s="15"/>
      <c r="G68" s="25"/>
      <c r="H68" s="39"/>
    </row>
    <row r="69" spans="1:8" s="27" customFormat="1" ht="13.5">
      <c r="A69" s="31" t="s">
        <v>20</v>
      </c>
      <c r="B69" s="19">
        <v>2772.9722617320076</v>
      </c>
      <c r="C69" s="19">
        <v>2131.988242135999</v>
      </c>
      <c r="D69" s="53">
        <f>_xlfn.IFERROR((C69/B69*100),0)</f>
        <v>76.88458595703197</v>
      </c>
      <c r="E69" s="19">
        <v>3185.8358477750007</v>
      </c>
      <c r="F69" s="19">
        <v>1691.5331374199995</v>
      </c>
      <c r="G69" s="32">
        <f>_xlfn.IFERROR((F69/E69*100),0)</f>
        <v>53.095426702583325</v>
      </c>
      <c r="H69" s="42">
        <f>IF(C69&lt;&gt;0,F69/C69*100-100," ")</f>
        <v>-20.659358996966873</v>
      </c>
    </row>
    <row r="70" spans="1:8" s="27" customFormat="1" ht="7.5" customHeight="1">
      <c r="A70" s="28"/>
      <c r="B70" s="20"/>
      <c r="C70" s="20"/>
      <c r="D70" s="51"/>
      <c r="E70" s="20"/>
      <c r="F70" s="20"/>
      <c r="G70" s="30"/>
      <c r="H70" s="40"/>
    </row>
    <row r="71" spans="1:8" s="12" customFormat="1" ht="6.75" customHeight="1">
      <c r="A71" s="28"/>
      <c r="B71" s="29"/>
      <c r="C71" s="29"/>
      <c r="D71" s="51"/>
      <c r="E71" s="29"/>
      <c r="F71" s="29"/>
      <c r="G71" s="30"/>
      <c r="H71" s="40"/>
    </row>
    <row r="72" spans="1:8" s="16" customFormat="1" ht="12.75" outlineLevel="2">
      <c r="A72" s="85" t="s">
        <v>21</v>
      </c>
      <c r="B72" s="13">
        <v>7818.324822708</v>
      </c>
      <c r="C72" s="13">
        <v>3106.225746024</v>
      </c>
      <c r="D72" s="49">
        <f>_xlfn.IFERROR((C72/B72*100),0)</f>
        <v>39.73006771223032</v>
      </c>
      <c r="E72" s="13">
        <v>6647.7202466399995</v>
      </c>
      <c r="F72" s="13">
        <v>2840.7746761429994</v>
      </c>
      <c r="G72" s="24">
        <f>_xlfn.IFERROR((F72/E72*100),0)</f>
        <v>42.733065934578555</v>
      </c>
      <c r="H72" s="38">
        <f>IF(C72&lt;&gt;0,F72/C72*100-100," ")</f>
        <v>-8.545775213561996</v>
      </c>
    </row>
    <row r="73" spans="1:8" s="27" customFormat="1" ht="12.75">
      <c r="A73" s="17" t="s">
        <v>22</v>
      </c>
      <c r="B73" s="15">
        <v>7765.276637214</v>
      </c>
      <c r="C73" s="15">
        <v>3087.515912526</v>
      </c>
      <c r="D73" s="50">
        <f>_xlfn.IFERROR((C73/B73*100),0)</f>
        <v>39.76053985932082</v>
      </c>
      <c r="E73" s="15">
        <v>6569.954991301999</v>
      </c>
      <c r="F73" s="15">
        <v>2811.4303566669996</v>
      </c>
      <c r="G73" s="25">
        <f>_xlfn.IFERROR((F73/E73*100),0)</f>
        <v>42.79223161177007</v>
      </c>
      <c r="H73" s="39">
        <f>IF(C73&lt;&gt;0,F73/C73*100-100," ")</f>
        <v>-8.94199620928029</v>
      </c>
    </row>
    <row r="74" spans="1:8" s="27" customFormat="1" ht="12.75">
      <c r="A74" s="17" t="s">
        <v>23</v>
      </c>
      <c r="B74" s="15">
        <v>53.04818549400001</v>
      </c>
      <c r="C74" s="15">
        <v>18.709833498000002</v>
      </c>
      <c r="D74" s="50">
        <f>_xlfn.IFERROR((C74/B74*100),0)</f>
        <v>35.26950700343213</v>
      </c>
      <c r="E74" s="15">
        <v>77.76525533799999</v>
      </c>
      <c r="F74" s="15">
        <v>29.344319476000003</v>
      </c>
      <c r="G74" s="25">
        <f>_xlfn.IFERROR((F74/E74*100),0)</f>
        <v>37.73448611267004</v>
      </c>
      <c r="H74" s="39">
        <f>IF(C74&lt;&gt;0,F74/C74*100-100," ")</f>
        <v>56.83901986159728</v>
      </c>
    </row>
    <row r="75" spans="1:8" s="27" customFormat="1" ht="9" customHeight="1">
      <c r="A75" s="17"/>
      <c r="B75" s="15"/>
      <c r="C75" s="15"/>
      <c r="D75" s="50"/>
      <c r="E75" s="15"/>
      <c r="F75" s="15"/>
      <c r="G75" s="25"/>
      <c r="H75" s="39" t="str">
        <f>IF(C75&lt;&gt;0,F75/C75*100-100," ")</f>
        <v> </v>
      </c>
    </row>
    <row r="76" spans="1:8" s="27" customFormat="1" ht="13.5">
      <c r="A76" s="31" t="s">
        <v>24</v>
      </c>
      <c r="B76" s="22">
        <v>-5045.352560975993</v>
      </c>
      <c r="C76" s="22">
        <v>-974.2375038880011</v>
      </c>
      <c r="D76" s="54">
        <f>_xlfn.IFERROR((C76/B76*100),0)</f>
        <v>19.309602096459656</v>
      </c>
      <c r="E76" s="22">
        <v>-3461.8843988649987</v>
      </c>
      <c r="F76" s="22">
        <v>-1149.2415387229998</v>
      </c>
      <c r="G76" s="54">
        <f>_xlfn.IFERROR((F76/E76*100),0)</f>
        <v>33.19699349579051</v>
      </c>
      <c r="H76" s="90">
        <f>IF(C76&lt;&gt;0,F76/C76*100-100," ")</f>
        <v>17.96317983413593</v>
      </c>
    </row>
    <row r="77" spans="1:8" s="27" customFormat="1" ht="5.25" customHeight="1">
      <c r="A77" s="17"/>
      <c r="B77" s="15"/>
      <c r="C77" s="15"/>
      <c r="D77" s="50"/>
      <c r="E77" s="15"/>
      <c r="F77" s="15"/>
      <c r="G77" s="25"/>
      <c r="H77" s="39"/>
    </row>
    <row r="78" spans="1:8" s="27" customFormat="1" ht="25.5">
      <c r="A78" s="34" t="s">
        <v>25</v>
      </c>
      <c r="B78" s="15"/>
      <c r="C78" s="15"/>
      <c r="D78" s="55"/>
      <c r="E78" s="15"/>
      <c r="F78" s="15"/>
      <c r="G78" s="35"/>
      <c r="H78" s="43"/>
    </row>
    <row r="79" spans="1:8" s="27" customFormat="1" ht="7.5" customHeight="1">
      <c r="A79" s="85"/>
      <c r="B79" s="15"/>
      <c r="C79" s="15"/>
      <c r="D79" s="49"/>
      <c r="E79" s="15"/>
      <c r="F79" s="15"/>
      <c r="G79" s="24"/>
      <c r="H79" s="38"/>
    </row>
    <row r="80" spans="1:8" s="16" customFormat="1" ht="12.75" outlineLevel="2">
      <c r="A80" s="85" t="s">
        <v>26</v>
      </c>
      <c r="B80" s="13">
        <v>-973.0624957990002</v>
      </c>
      <c r="C80" s="13">
        <v>1970.1405616489458</v>
      </c>
      <c r="D80" s="49">
        <f aca="true" t="shared" si="6" ref="D80:D85">_xlfn.IFERROR((C80/B80*100),0)</f>
        <v>-202.46803983861548</v>
      </c>
      <c r="E80" s="13">
        <v>235.8943602779999</v>
      </c>
      <c r="F80" s="13">
        <v>5.537566132947298</v>
      </c>
      <c r="G80" s="24">
        <f aca="true" t="shared" si="7" ref="G80:G92">_xlfn.IFERROR((F80/E80*100),0)</f>
        <v>2.3474771191737327</v>
      </c>
      <c r="H80" s="38">
        <f aca="true" t="shared" si="8" ref="H80:H85">IF(C80&lt;&gt;0,F80/C80*100-100," ")</f>
        <v>-99.71892532742372</v>
      </c>
    </row>
    <row r="81" spans="1:8" s="27" customFormat="1" ht="12.75" hidden="1">
      <c r="A81" s="17" t="s">
        <v>27</v>
      </c>
      <c r="B81" s="15">
        <v>-973.0624957990002</v>
      </c>
      <c r="C81" s="15">
        <v>1970.1405616489458</v>
      </c>
      <c r="D81" s="50">
        <f t="shared" si="6"/>
        <v>-202.46803983861548</v>
      </c>
      <c r="E81" s="15">
        <v>235.8943602779999</v>
      </c>
      <c r="F81" s="15">
        <v>5.537566132947298</v>
      </c>
      <c r="G81" s="25">
        <f t="shared" si="7"/>
        <v>2.3474771191737327</v>
      </c>
      <c r="H81" s="39">
        <f t="shared" si="8"/>
        <v>-99.71892532742372</v>
      </c>
    </row>
    <row r="82" spans="1:8" s="27" customFormat="1" ht="12.75" hidden="1">
      <c r="A82" s="17" t="s">
        <v>28</v>
      </c>
      <c r="B82" s="15">
        <v>0</v>
      </c>
      <c r="C82" s="15">
        <v>0</v>
      </c>
      <c r="D82" s="50">
        <f t="shared" si="6"/>
        <v>0</v>
      </c>
      <c r="E82" s="15">
        <v>0</v>
      </c>
      <c r="F82" s="15">
        <v>0</v>
      </c>
      <c r="G82" s="25">
        <f t="shared" si="7"/>
        <v>0</v>
      </c>
      <c r="H82" s="39" t="str">
        <f t="shared" si="8"/>
        <v> </v>
      </c>
    </row>
    <row r="83" spans="1:8" s="16" customFormat="1" ht="12.75" outlineLevel="2">
      <c r="A83" s="85" t="s">
        <v>29</v>
      </c>
      <c r="B83" s="13">
        <v>4072.290065177</v>
      </c>
      <c r="C83" s="13">
        <v>3070.9005872429993</v>
      </c>
      <c r="D83" s="49">
        <f t="shared" si="6"/>
        <v>75.40967215235746</v>
      </c>
      <c r="E83" s="13">
        <v>3697.7787591429997</v>
      </c>
      <c r="F83" s="13">
        <v>3272.3798490729996</v>
      </c>
      <c r="G83" s="24">
        <f t="shared" si="7"/>
        <v>88.49582579763126</v>
      </c>
      <c r="H83" s="38">
        <f t="shared" si="8"/>
        <v>6.560917753800837</v>
      </c>
    </row>
    <row r="84" spans="1:8" s="27" customFormat="1" ht="15" customHeight="1" hidden="1">
      <c r="A84" s="17" t="s">
        <v>27</v>
      </c>
      <c r="B84" s="15">
        <v>-213.391489051</v>
      </c>
      <c r="C84" s="15">
        <v>-794.7902261960002</v>
      </c>
      <c r="D84" s="56">
        <f t="shared" si="6"/>
        <v>372.4563850838715</v>
      </c>
      <c r="E84" s="15">
        <v>-81.84840048799994</v>
      </c>
      <c r="F84" s="15">
        <v>85.63192947099994</v>
      </c>
      <c r="G84" s="25">
        <f t="shared" si="7"/>
        <v>-104.6226058914306</v>
      </c>
      <c r="H84" s="39">
        <f t="shared" si="8"/>
        <v>-110.7741548208071</v>
      </c>
    </row>
    <row r="85" spans="1:8" s="27" customFormat="1" ht="12.75" hidden="1">
      <c r="A85" s="17" t="s">
        <v>28</v>
      </c>
      <c r="B85" s="15">
        <v>4285.681554228</v>
      </c>
      <c r="C85" s="15">
        <v>3865.6908134390005</v>
      </c>
      <c r="D85" s="56">
        <f t="shared" si="6"/>
        <v>90.20014120333646</v>
      </c>
      <c r="E85" s="15">
        <v>3779.627159631</v>
      </c>
      <c r="F85" s="15">
        <v>3186.7479196019995</v>
      </c>
      <c r="G85" s="25">
        <f t="shared" si="7"/>
        <v>84.31381681343187</v>
      </c>
      <c r="H85" s="39">
        <f t="shared" si="8"/>
        <v>-17.563300496684036</v>
      </c>
    </row>
    <row r="86" spans="1:8" s="27" customFormat="1" ht="6" customHeight="1">
      <c r="A86" s="17"/>
      <c r="B86" s="15"/>
      <c r="C86" s="15"/>
      <c r="D86" s="56"/>
      <c r="E86" s="15"/>
      <c r="F86" s="15"/>
      <c r="G86" s="25"/>
      <c r="H86" s="39"/>
    </row>
    <row r="87" spans="1:8" s="12" customFormat="1" ht="12.75">
      <c r="A87" s="85" t="s">
        <v>30</v>
      </c>
      <c r="B87" s="13">
        <v>-125.245636978</v>
      </c>
      <c r="C87" s="13">
        <v>-522.5709494380002</v>
      </c>
      <c r="D87" s="57">
        <f>_xlfn.IFERROR((C87/B87*100),0)</f>
        <v>417.236849160496</v>
      </c>
      <c r="E87" s="13">
        <v>-0.40306000000000003</v>
      </c>
      <c r="F87" s="13">
        <v>-0.37306</v>
      </c>
      <c r="G87" s="57">
        <f t="shared" si="7"/>
        <v>92.55693941348682</v>
      </c>
      <c r="H87" s="76">
        <f aca="true" t="shared" si="9" ref="H87:H93">IF(C87&lt;&gt;0,F87/C87*100-100," ")</f>
        <v>-99.92861065078317</v>
      </c>
    </row>
    <row r="88" spans="1:8" s="36" customFormat="1" ht="12.75" hidden="1">
      <c r="A88" s="17" t="s">
        <v>31</v>
      </c>
      <c r="B88" s="79">
        <v>0</v>
      </c>
      <c r="C88" s="79">
        <v>1550.8598613389995</v>
      </c>
      <c r="D88" s="80">
        <f>_xlfn.IFERROR((C88/B88*100),0)</f>
        <v>0</v>
      </c>
      <c r="E88" s="79">
        <v>0</v>
      </c>
      <c r="F88" s="79">
        <v>0</v>
      </c>
      <c r="G88" s="58">
        <f t="shared" si="7"/>
        <v>0</v>
      </c>
      <c r="H88" s="77">
        <f t="shared" si="9"/>
        <v>-100</v>
      </c>
    </row>
    <row r="89" spans="1:8" s="36" customFormat="1" ht="12.75" hidden="1">
      <c r="A89" s="17" t="s">
        <v>32</v>
      </c>
      <c r="B89" s="79">
        <v>125.245636978</v>
      </c>
      <c r="C89" s="79">
        <v>2073.4308107769994</v>
      </c>
      <c r="D89" s="80">
        <f>_xlfn.IFERROR((C89/B89*100),0)</f>
        <v>1655.4914492879361</v>
      </c>
      <c r="E89" s="79">
        <v>0.40306000000000003</v>
      </c>
      <c r="F89" s="79">
        <v>0.37306</v>
      </c>
      <c r="G89" s="58">
        <f t="shared" si="7"/>
        <v>92.55693941348682</v>
      </c>
      <c r="H89" s="77">
        <f t="shared" si="9"/>
        <v>-99.98200759832153</v>
      </c>
    </row>
    <row r="90" spans="1:8" s="36" customFormat="1" ht="6.75" customHeight="1">
      <c r="A90" s="89"/>
      <c r="B90" s="79"/>
      <c r="C90" s="79"/>
      <c r="D90" s="80"/>
      <c r="E90" s="79"/>
      <c r="F90" s="79"/>
      <c r="G90" s="58"/>
      <c r="H90" s="77" t="str">
        <f t="shared" si="9"/>
        <v> </v>
      </c>
    </row>
    <row r="91" spans="1:8" s="36" customFormat="1" ht="12.75">
      <c r="A91" s="85" t="s">
        <v>33</v>
      </c>
      <c r="B91" s="81">
        <v>3220.574777986</v>
      </c>
      <c r="C91" s="81">
        <v>1759.4179845189453</v>
      </c>
      <c r="D91" s="82">
        <f>_xlfn.IFERROR((C91/B91*100),0)</f>
        <v>54.630558388065275</v>
      </c>
      <c r="E91" s="81">
        <v>3220.574777986</v>
      </c>
      <c r="F91" s="81">
        <v>-288.9225630920527</v>
      </c>
      <c r="G91" s="59">
        <f t="shared" si="7"/>
        <v>-8.971149034233314</v>
      </c>
      <c r="H91" s="78">
        <f t="shared" si="9"/>
        <v>-116.42148515215098</v>
      </c>
    </row>
    <row r="92" spans="1:8" s="36" customFormat="1" ht="12.75">
      <c r="A92" s="14" t="s">
        <v>67</v>
      </c>
      <c r="B92" s="79">
        <v>3220.574777986</v>
      </c>
      <c r="C92" s="79">
        <v>1759.4179845189453</v>
      </c>
      <c r="D92" s="80">
        <f>_xlfn.IFERROR((C92/B92*100),0)</f>
        <v>54.630558388065275</v>
      </c>
      <c r="E92" s="79">
        <v>3220.574777986</v>
      </c>
      <c r="F92" s="79">
        <v>-288.9225630920527</v>
      </c>
      <c r="G92" s="58">
        <f t="shared" si="7"/>
        <v>-8.971149034233314</v>
      </c>
      <c r="H92" s="77">
        <f t="shared" si="9"/>
        <v>-116.42148515215098</v>
      </c>
    </row>
    <row r="93" spans="2:8" s="36" customFormat="1" ht="7.5" customHeight="1">
      <c r="B93" s="79"/>
      <c r="C93" s="79"/>
      <c r="D93" s="80"/>
      <c r="E93" s="79"/>
      <c r="F93" s="79"/>
      <c r="G93" s="58"/>
      <c r="H93" s="77" t="str">
        <f t="shared" si="9"/>
        <v> </v>
      </c>
    </row>
    <row r="94" spans="1:8" s="36" customFormat="1" ht="12.75" hidden="1">
      <c r="A94" s="12" t="s">
        <v>34</v>
      </c>
      <c r="B94" s="81">
        <v>7.73070496506989E-12</v>
      </c>
      <c r="C94" s="81">
        <v>126.52252170605313</v>
      </c>
      <c r="D94" s="82"/>
      <c r="E94" s="81">
        <v>0</v>
      </c>
      <c r="F94" s="81">
        <v>2117.600744217051</v>
      </c>
      <c r="G94" s="58"/>
      <c r="H94" s="78"/>
    </row>
    <row r="95" spans="2:6" ht="14.25">
      <c r="B95" s="83"/>
      <c r="C95" s="83"/>
      <c r="D95" s="83"/>
      <c r="E95" s="83"/>
      <c r="F95" s="79"/>
    </row>
    <row r="96" spans="1:6" ht="15">
      <c r="A96" s="4" t="s">
        <v>91</v>
      </c>
      <c r="B96" s="83"/>
      <c r="C96" s="83"/>
      <c r="D96" s="83"/>
      <c r="E96" s="83"/>
      <c r="F96" s="79"/>
    </row>
    <row r="97" spans="1:6" ht="14.25">
      <c r="A97" s="47" t="s">
        <v>66</v>
      </c>
      <c r="B97" s="83"/>
      <c r="C97" s="83"/>
      <c r="D97" s="83"/>
      <c r="E97" s="83"/>
      <c r="F97" s="79"/>
    </row>
    <row r="98" spans="2:5" ht="14.25">
      <c r="B98" s="83"/>
      <c r="C98" s="83"/>
      <c r="D98" s="83"/>
      <c r="E98" s="83"/>
    </row>
    <row r="99" spans="2:5" ht="14.25">
      <c r="B99" s="83"/>
      <c r="C99" s="83"/>
      <c r="D99" s="83"/>
      <c r="E99" s="83"/>
    </row>
    <row r="100" spans="2:5" ht="14.25">
      <c r="B100" s="83"/>
      <c r="C100" s="83"/>
      <c r="D100" s="83"/>
      <c r="E100" s="83"/>
    </row>
    <row r="101" spans="2:5" ht="14.25">
      <c r="B101" s="83"/>
      <c r="C101" s="83"/>
      <c r="D101" s="83"/>
      <c r="E101" s="83"/>
    </row>
    <row r="102" spans="2:5" ht="14.25">
      <c r="B102" s="83"/>
      <c r="C102" s="83"/>
      <c r="D102" s="83"/>
      <c r="E102" s="83"/>
    </row>
    <row r="103" spans="2:5" ht="14.25">
      <c r="B103" s="83"/>
      <c r="C103" s="83"/>
      <c r="D103" s="83"/>
      <c r="E103" s="83"/>
    </row>
    <row r="104" spans="2:5" ht="14.25">
      <c r="B104" s="83"/>
      <c r="C104" s="83"/>
      <c r="D104" s="83"/>
      <c r="E104" s="83"/>
    </row>
    <row r="105" spans="2:5" ht="14.25">
      <c r="B105" s="83"/>
      <c r="C105" s="83"/>
      <c r="D105" s="83"/>
      <c r="E105" s="83"/>
    </row>
    <row r="106" spans="2:5" ht="14.25">
      <c r="B106" s="83"/>
      <c r="C106" s="83"/>
      <c r="D106" s="83"/>
      <c r="E106" s="83"/>
    </row>
    <row r="107" spans="2:5" ht="14.25">
      <c r="B107" s="83"/>
      <c r="C107" s="83"/>
      <c r="D107" s="83"/>
      <c r="E107" s="83"/>
    </row>
  </sheetData>
  <sheetProtection/>
  <mergeCells count="12">
    <mergeCell ref="A8:A9"/>
    <mergeCell ref="B8:B9"/>
    <mergeCell ref="C8:C9"/>
    <mergeCell ref="D8:D9"/>
    <mergeCell ref="A2:H2"/>
    <mergeCell ref="A5:H5"/>
    <mergeCell ref="A6:H6"/>
    <mergeCell ref="E8:E9"/>
    <mergeCell ref="F8:F9"/>
    <mergeCell ref="G8:G9"/>
    <mergeCell ref="H8:H9"/>
    <mergeCell ref="A3:H3"/>
  </mergeCells>
  <printOptions horizontalCentered="1"/>
  <pageMargins left="0.7086614173228347" right="0.7086614173228347" top="0.09" bottom="0.09" header="0.08" footer="0.1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"/>
  <sheetViews>
    <sheetView showGridLines="0" zoomScalePageLayoutView="0" workbookViewId="0" topLeftCell="A42">
      <selection activeCell="A97" sqref="A97"/>
    </sheetView>
  </sheetViews>
  <sheetFormatPr defaultColWidth="11.00390625" defaultRowHeight="14.25" outlineLevelRow="2"/>
  <cols>
    <col min="1" max="1" width="46.00390625" style="6" customWidth="1"/>
    <col min="2" max="4" width="6.875" style="6" bestFit="1" customWidth="1"/>
    <col min="5" max="5" width="6.875" style="6" customWidth="1"/>
    <col min="6" max="6" width="7.00390625" style="5" customWidth="1"/>
    <col min="7" max="8" width="7.25390625" style="6" customWidth="1"/>
    <col min="9" max="9" width="6.25390625" style="6" customWidth="1"/>
    <col min="10" max="10" width="6.25390625" style="6" hidden="1" customWidth="1"/>
    <col min="11" max="11" width="7.125" style="6" hidden="1" customWidth="1"/>
    <col min="12" max="12" width="6.25390625" style="6" hidden="1" customWidth="1"/>
    <col min="13" max="13" width="6.50390625" style="6" hidden="1" customWidth="1"/>
    <col min="14" max="14" width="10.125" style="6" customWidth="1"/>
    <col min="15" max="16384" width="11.00390625" style="6" customWidth="1"/>
  </cols>
  <sheetData>
    <row r="1" spans="1:14" ht="15.75">
      <c r="A1" s="1"/>
      <c r="B1" s="1"/>
      <c r="C1" s="2"/>
      <c r="D1" s="1"/>
      <c r="E1" s="1"/>
      <c r="F1" s="1"/>
      <c r="G1" s="1"/>
      <c r="H1" s="1"/>
      <c r="I1" s="1"/>
      <c r="N1" s="1"/>
    </row>
    <row r="2" spans="1:14" ht="15.75" customHeight="1">
      <c r="A2" s="96" t="s">
        <v>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8.75" customHeight="1">
      <c r="A3" s="97" t="s">
        <v>37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8.75" customHeight="1">
      <c r="A5" s="96" t="s">
        <v>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256" ht="18.75">
      <c r="A6" s="96" t="s">
        <v>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4" ht="6" customHeight="1" thickBot="1">
      <c r="A7" s="8"/>
      <c r="B7" s="8"/>
      <c r="C7" s="8"/>
      <c r="D7" s="8"/>
      <c r="E7" s="8"/>
      <c r="G7" s="8"/>
      <c r="H7" s="8"/>
      <c r="N7" s="8"/>
    </row>
    <row r="8" spans="1:14" s="9" customFormat="1" ht="16.5" customHeight="1">
      <c r="A8" s="98" t="s">
        <v>1</v>
      </c>
      <c r="B8" s="94" t="s">
        <v>68</v>
      </c>
      <c r="C8" s="94" t="s">
        <v>69</v>
      </c>
      <c r="D8" s="94" t="s">
        <v>70</v>
      </c>
      <c r="E8" s="94" t="s">
        <v>71</v>
      </c>
      <c r="F8" s="94" t="s">
        <v>72</v>
      </c>
      <c r="G8" s="94" t="s">
        <v>73</v>
      </c>
      <c r="H8" s="94" t="s">
        <v>74</v>
      </c>
      <c r="I8" s="94" t="s">
        <v>75</v>
      </c>
      <c r="J8" s="94" t="s">
        <v>76</v>
      </c>
      <c r="K8" s="94" t="s">
        <v>77</v>
      </c>
      <c r="L8" s="94" t="s">
        <v>78</v>
      </c>
      <c r="M8" s="94" t="s">
        <v>79</v>
      </c>
      <c r="N8" s="94" t="s">
        <v>80</v>
      </c>
    </row>
    <row r="9" spans="1:14" s="9" customFormat="1" ht="23.25" customHeight="1" thickBot="1">
      <c r="A9" s="99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1:14" s="12" customFormat="1" ht="12.75">
      <c r="A10" s="10" t="s">
        <v>7</v>
      </c>
      <c r="B10" s="13">
        <v>2401.114687463</v>
      </c>
      <c r="C10" s="13">
        <v>2027.9859141850002</v>
      </c>
      <c r="D10" s="13">
        <v>2240.77327979</v>
      </c>
      <c r="E10" s="13">
        <v>3392.805268524</v>
      </c>
      <c r="F10" s="62">
        <v>2948.7626089170003</v>
      </c>
      <c r="G10" s="62">
        <v>2517.461660935</v>
      </c>
      <c r="H10" s="62">
        <v>2973.0019349989993</v>
      </c>
      <c r="I10" s="62">
        <v>2469.153595788</v>
      </c>
      <c r="J10" s="62">
        <v>0</v>
      </c>
      <c r="K10" s="62">
        <v>0</v>
      </c>
      <c r="L10" s="62">
        <v>0</v>
      </c>
      <c r="M10" s="62">
        <v>0</v>
      </c>
      <c r="N10" s="63">
        <f>+SUM(B10:M10)</f>
        <v>20971.058950601</v>
      </c>
    </row>
    <row r="11" spans="1:14" s="12" customFormat="1" ht="6.75" customHeight="1">
      <c r="A11" s="10"/>
      <c r="B11" s="61"/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s="12" customFormat="1" ht="14.25" outlineLevel="1">
      <c r="A12" s="12" t="s">
        <v>48</v>
      </c>
      <c r="B12" s="13">
        <v>1871.333058213</v>
      </c>
      <c r="C12" s="13">
        <v>1435.5580623780002</v>
      </c>
      <c r="D12" s="13">
        <v>1614.228633106</v>
      </c>
      <c r="E12" s="13">
        <v>2293.050111481</v>
      </c>
      <c r="F12" s="63">
        <v>2192.358129213</v>
      </c>
      <c r="G12" s="63">
        <v>1811.740080672</v>
      </c>
      <c r="H12" s="63">
        <v>2204.7956351629996</v>
      </c>
      <c r="I12" s="63">
        <v>1827.005108895</v>
      </c>
      <c r="J12" s="63">
        <v>0</v>
      </c>
      <c r="K12" s="63">
        <v>0</v>
      </c>
      <c r="L12" s="63">
        <v>0</v>
      </c>
      <c r="M12" s="63">
        <v>0</v>
      </c>
      <c r="N12" s="63">
        <f>+SUM(B12:M12)</f>
        <v>15250.068819121</v>
      </c>
    </row>
    <row r="13" spans="1:16" s="27" customFormat="1" ht="6" customHeight="1">
      <c r="A13" s="14"/>
      <c r="B13" s="64"/>
      <c r="C13" s="6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12"/>
      <c r="P13" s="12"/>
    </row>
    <row r="14" spans="1:16" s="16" customFormat="1" ht="12.75" outlineLevel="2">
      <c r="A14" s="12" t="s">
        <v>8</v>
      </c>
      <c r="B14" s="13">
        <v>123.437768107</v>
      </c>
      <c r="C14" s="13">
        <v>110.876294112</v>
      </c>
      <c r="D14" s="13">
        <v>121.76357658999999</v>
      </c>
      <c r="E14" s="13">
        <v>122.343828282</v>
      </c>
      <c r="F14" s="63">
        <v>120.441819313</v>
      </c>
      <c r="G14" s="63">
        <v>107.904348241</v>
      </c>
      <c r="H14" s="63">
        <v>231.46026884399998</v>
      </c>
      <c r="I14" s="63">
        <v>126.360748374</v>
      </c>
      <c r="J14" s="63">
        <v>0</v>
      </c>
      <c r="K14" s="63">
        <v>0</v>
      </c>
      <c r="L14" s="63">
        <v>0</v>
      </c>
      <c r="M14" s="63">
        <v>0</v>
      </c>
      <c r="N14" s="63">
        <f aca="true" t="shared" si="0" ref="N14:N69">+SUM(B14:M14)</f>
        <v>1064.588651863</v>
      </c>
      <c r="O14" s="12"/>
      <c r="P14" s="12"/>
    </row>
    <row r="15" spans="1:16" s="27" customFormat="1" ht="8.25" customHeight="1">
      <c r="A15" s="14"/>
      <c r="B15" s="64"/>
      <c r="C15" s="64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12"/>
      <c r="P15" s="12"/>
    </row>
    <row r="16" spans="1:16" s="16" customFormat="1" ht="12.75" outlineLevel="2">
      <c r="A16" s="12" t="s">
        <v>2</v>
      </c>
      <c r="B16" s="13">
        <v>47.86806635</v>
      </c>
      <c r="C16" s="13">
        <v>67.105506162</v>
      </c>
      <c r="D16" s="13">
        <v>98.260619802</v>
      </c>
      <c r="E16" s="13">
        <v>516.9072737020001</v>
      </c>
      <c r="F16" s="63">
        <v>159.46754256600002</v>
      </c>
      <c r="G16" s="63">
        <v>69.452512062</v>
      </c>
      <c r="H16" s="63">
        <v>77.039109078</v>
      </c>
      <c r="I16" s="63">
        <v>74.85587879300002</v>
      </c>
      <c r="J16" s="63">
        <v>0</v>
      </c>
      <c r="K16" s="63">
        <v>0</v>
      </c>
      <c r="L16" s="63">
        <v>0</v>
      </c>
      <c r="M16" s="63">
        <v>0</v>
      </c>
      <c r="N16" s="63">
        <f t="shared" si="0"/>
        <v>1110.9565085150002</v>
      </c>
      <c r="O16" s="12"/>
      <c r="P16" s="12"/>
    </row>
    <row r="17" spans="1:16" s="27" customFormat="1" ht="12.75" customHeight="1">
      <c r="A17" s="14" t="s">
        <v>9</v>
      </c>
      <c r="B17" s="15">
        <v>0</v>
      </c>
      <c r="C17" s="15">
        <v>0</v>
      </c>
      <c r="D17" s="15">
        <v>0</v>
      </c>
      <c r="E17" s="15">
        <v>0</v>
      </c>
      <c r="F17" s="65">
        <v>22.536080000000002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f t="shared" si="0"/>
        <v>22.536080000000002</v>
      </c>
      <c r="O17" s="12"/>
      <c r="P17" s="12"/>
    </row>
    <row r="18" spans="1:16" s="27" customFormat="1" ht="12.75" customHeight="1" hidden="1">
      <c r="A18" s="14" t="s">
        <v>49</v>
      </c>
      <c r="B18" s="64">
        <v>0</v>
      </c>
      <c r="C18" s="64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f t="shared" si="0"/>
        <v>0</v>
      </c>
      <c r="O18" s="12"/>
      <c r="P18" s="12"/>
    </row>
    <row r="19" spans="1:16" s="27" customFormat="1" ht="12.75" customHeight="1" hidden="1">
      <c r="A19" s="14" t="s">
        <v>50</v>
      </c>
      <c r="B19" s="64">
        <v>0</v>
      </c>
      <c r="C19" s="64">
        <v>0</v>
      </c>
      <c r="D19" s="65">
        <v>0</v>
      </c>
      <c r="E19" s="65">
        <v>0</v>
      </c>
      <c r="F19" s="65">
        <v>22.536080000000002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f t="shared" si="0"/>
        <v>22.536080000000002</v>
      </c>
      <c r="O19" s="12"/>
      <c r="P19" s="12"/>
    </row>
    <row r="20" spans="1:16" s="27" customFormat="1" ht="12.75" customHeight="1">
      <c r="A20" s="14" t="s">
        <v>10</v>
      </c>
      <c r="B20" s="15">
        <v>0</v>
      </c>
      <c r="C20" s="15">
        <v>7.001129238000001</v>
      </c>
      <c r="D20" s="15">
        <v>0.9737967</v>
      </c>
      <c r="E20" s="15">
        <v>0.8722697460000001</v>
      </c>
      <c r="F20" s="65">
        <v>6.6663784370000005</v>
      </c>
      <c r="G20" s="65">
        <v>2.782971844</v>
      </c>
      <c r="H20" s="65">
        <v>0</v>
      </c>
      <c r="I20" s="65">
        <v>1.569933062</v>
      </c>
      <c r="J20" s="65">
        <v>0</v>
      </c>
      <c r="K20" s="65">
        <v>0</v>
      </c>
      <c r="L20" s="65">
        <v>0</v>
      </c>
      <c r="M20" s="65">
        <v>0</v>
      </c>
      <c r="N20" s="65">
        <f t="shared" si="0"/>
        <v>19.866479027</v>
      </c>
      <c r="O20" s="12"/>
      <c r="P20" s="12"/>
    </row>
    <row r="21" spans="1:16" s="27" customFormat="1" ht="12.75" customHeight="1" hidden="1">
      <c r="A21" s="14" t="s">
        <v>49</v>
      </c>
      <c r="B21" s="64">
        <v>0</v>
      </c>
      <c r="C21" s="64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f t="shared" si="0"/>
        <v>0</v>
      </c>
      <c r="O21" s="12"/>
      <c r="P21" s="12"/>
    </row>
    <row r="22" spans="1:16" s="27" customFormat="1" ht="12.75" customHeight="1" hidden="1">
      <c r="A22" s="14" t="s">
        <v>50</v>
      </c>
      <c r="B22" s="64">
        <v>0</v>
      </c>
      <c r="C22" s="64">
        <v>7.001129238000001</v>
      </c>
      <c r="D22" s="65">
        <v>0.9737967</v>
      </c>
      <c r="E22" s="65">
        <v>0.8722697460000001</v>
      </c>
      <c r="F22" s="65">
        <v>6.6663784370000005</v>
      </c>
      <c r="G22" s="65">
        <v>2.782971844</v>
      </c>
      <c r="H22" s="65">
        <v>0</v>
      </c>
      <c r="I22" s="65">
        <v>1.569933062</v>
      </c>
      <c r="J22" s="65">
        <v>0</v>
      </c>
      <c r="K22" s="65">
        <v>0</v>
      </c>
      <c r="L22" s="65">
        <v>0</v>
      </c>
      <c r="M22" s="65">
        <v>0</v>
      </c>
      <c r="N22" s="65">
        <f t="shared" si="0"/>
        <v>19.866479027</v>
      </c>
      <c r="O22" s="12"/>
      <c r="P22" s="12"/>
    </row>
    <row r="23" spans="1:16" s="27" customFormat="1" ht="12.75" customHeight="1">
      <c r="A23" s="14" t="s">
        <v>11</v>
      </c>
      <c r="B23" s="15">
        <v>47.86806635</v>
      </c>
      <c r="C23" s="15">
        <v>60.10437692399999</v>
      </c>
      <c r="D23" s="15">
        <v>97.286823102</v>
      </c>
      <c r="E23" s="15">
        <v>516.0350039560001</v>
      </c>
      <c r="F23" s="65">
        <v>130.265084129</v>
      </c>
      <c r="G23" s="65">
        <v>66.669540218</v>
      </c>
      <c r="H23" s="65">
        <v>77.039109078</v>
      </c>
      <c r="I23" s="65">
        <v>73.28594573100001</v>
      </c>
      <c r="J23" s="65">
        <v>0</v>
      </c>
      <c r="K23" s="65">
        <v>0</v>
      </c>
      <c r="L23" s="65">
        <v>0</v>
      </c>
      <c r="M23" s="65">
        <v>0</v>
      </c>
      <c r="N23" s="65">
        <f t="shared" si="0"/>
        <v>1068.5539494880002</v>
      </c>
      <c r="O23" s="12"/>
      <c r="P23" s="12"/>
    </row>
    <row r="24" spans="1:16" s="27" customFormat="1" ht="12.75" customHeight="1" hidden="1">
      <c r="A24" s="14" t="s">
        <v>49</v>
      </c>
      <c r="B24" s="64">
        <v>47.86806635</v>
      </c>
      <c r="C24" s="64">
        <v>60.10437692399999</v>
      </c>
      <c r="D24" s="65">
        <v>97.286823102</v>
      </c>
      <c r="E24" s="65">
        <v>516.0350039560001</v>
      </c>
      <c r="F24" s="65">
        <v>130.265084129</v>
      </c>
      <c r="G24" s="65">
        <v>66.669540218</v>
      </c>
      <c r="H24" s="65">
        <v>77.039109078</v>
      </c>
      <c r="I24" s="65">
        <v>73.28594573100001</v>
      </c>
      <c r="J24" s="65">
        <v>0</v>
      </c>
      <c r="K24" s="65">
        <v>0</v>
      </c>
      <c r="L24" s="65">
        <v>0</v>
      </c>
      <c r="M24" s="65">
        <v>0</v>
      </c>
      <c r="N24" s="65">
        <f t="shared" si="0"/>
        <v>1068.5539494880002</v>
      </c>
      <c r="O24" s="12"/>
      <c r="P24" s="12"/>
    </row>
    <row r="25" spans="1:16" s="27" customFormat="1" ht="12.75" customHeight="1" hidden="1">
      <c r="A25" s="14" t="s">
        <v>50</v>
      </c>
      <c r="B25" s="64">
        <v>0</v>
      </c>
      <c r="C25" s="64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f t="shared" si="0"/>
        <v>0</v>
      </c>
      <c r="O25" s="12"/>
      <c r="P25" s="12"/>
    </row>
    <row r="26" spans="1:16" s="16" customFormat="1" ht="12.75" outlineLevel="2">
      <c r="A26" s="12" t="s">
        <v>12</v>
      </c>
      <c r="B26" s="13">
        <v>358.475794793</v>
      </c>
      <c r="C26" s="13">
        <v>414.446051533</v>
      </c>
      <c r="D26" s="13">
        <v>406.520450292</v>
      </c>
      <c r="E26" s="13">
        <v>460.50405505899994</v>
      </c>
      <c r="F26" s="63">
        <v>476.49511782499997</v>
      </c>
      <c r="G26" s="63">
        <v>528.36471996</v>
      </c>
      <c r="H26" s="63">
        <v>459.706921914</v>
      </c>
      <c r="I26" s="63">
        <v>440.93185972599997</v>
      </c>
      <c r="J26" s="63">
        <v>0</v>
      </c>
      <c r="K26" s="63">
        <v>0</v>
      </c>
      <c r="L26" s="63">
        <v>0</v>
      </c>
      <c r="M26" s="63">
        <v>0</v>
      </c>
      <c r="N26" s="63">
        <f t="shared" si="0"/>
        <v>3545.4449711019997</v>
      </c>
      <c r="O26" s="12"/>
      <c r="P26" s="12"/>
    </row>
    <row r="27" spans="1:16" s="27" customFormat="1" ht="12.75">
      <c r="A27" s="14" t="s">
        <v>13</v>
      </c>
      <c r="B27" s="15">
        <v>40.206919088</v>
      </c>
      <c r="C27" s="15">
        <v>179.12443132700002</v>
      </c>
      <c r="D27" s="15">
        <v>157.98233068800002</v>
      </c>
      <c r="E27" s="15">
        <v>166.109851783</v>
      </c>
      <c r="F27" s="65">
        <v>182.43766675199998</v>
      </c>
      <c r="G27" s="65">
        <v>198.14203489300002</v>
      </c>
      <c r="H27" s="65">
        <v>188.909547178</v>
      </c>
      <c r="I27" s="65">
        <v>157.21878781200002</v>
      </c>
      <c r="J27" s="65">
        <v>0</v>
      </c>
      <c r="K27" s="65">
        <v>0</v>
      </c>
      <c r="L27" s="65">
        <v>0</v>
      </c>
      <c r="M27" s="65">
        <v>0</v>
      </c>
      <c r="N27" s="65">
        <f t="shared" si="0"/>
        <v>1270.131569521</v>
      </c>
      <c r="O27" s="12"/>
      <c r="P27" s="12"/>
    </row>
    <row r="28" spans="1:16" s="27" customFormat="1" ht="14.25" customHeight="1">
      <c r="A28" s="14" t="s">
        <v>40</v>
      </c>
      <c r="B28" s="15">
        <v>14.014524999999999</v>
      </c>
      <c r="C28" s="15">
        <v>129.77853433500002</v>
      </c>
      <c r="D28" s="15">
        <v>130.423194972</v>
      </c>
      <c r="E28" s="15">
        <v>138.721645475</v>
      </c>
      <c r="F28" s="65">
        <v>156.885156977</v>
      </c>
      <c r="G28" s="65">
        <v>125.649296277</v>
      </c>
      <c r="H28" s="65">
        <v>123.54072043000001</v>
      </c>
      <c r="I28" s="65">
        <v>114.973991099</v>
      </c>
      <c r="J28" s="65">
        <v>0</v>
      </c>
      <c r="K28" s="65">
        <v>0</v>
      </c>
      <c r="L28" s="65">
        <v>0</v>
      </c>
      <c r="M28" s="65">
        <v>0</v>
      </c>
      <c r="N28" s="65">
        <f t="shared" si="0"/>
        <v>933.987064565</v>
      </c>
      <c r="O28" s="12"/>
      <c r="P28" s="12"/>
    </row>
    <row r="29" spans="1:16" s="27" customFormat="1" ht="14.25" customHeight="1">
      <c r="A29" s="44" t="s">
        <v>38</v>
      </c>
      <c r="B29" s="15">
        <v>26.192394087999993</v>
      </c>
      <c r="C29" s="15">
        <v>49.34589699200002</v>
      </c>
      <c r="D29" s="15">
        <v>27.559135716000018</v>
      </c>
      <c r="E29" s="15">
        <v>27.388206307999994</v>
      </c>
      <c r="F29" s="65">
        <v>25.552509774999983</v>
      </c>
      <c r="G29" s="65">
        <v>72.492738616</v>
      </c>
      <c r="H29" s="65">
        <v>65.368826748</v>
      </c>
      <c r="I29" s="65">
        <v>42.244796712999985</v>
      </c>
      <c r="J29" s="65">
        <v>0</v>
      </c>
      <c r="K29" s="65">
        <v>0</v>
      </c>
      <c r="L29" s="65">
        <v>0</v>
      </c>
      <c r="M29" s="65">
        <v>0</v>
      </c>
      <c r="N29" s="65">
        <f t="shared" si="0"/>
        <v>336.144504956</v>
      </c>
      <c r="O29" s="12"/>
      <c r="P29" s="12"/>
    </row>
    <row r="30" spans="1:16" s="27" customFormat="1" ht="12.75">
      <c r="A30" s="14" t="s">
        <v>14</v>
      </c>
      <c r="B30" s="15">
        <v>310.44773642999996</v>
      </c>
      <c r="C30" s="15">
        <v>227.41625907199997</v>
      </c>
      <c r="D30" s="15">
        <v>237.538320481</v>
      </c>
      <c r="E30" s="15">
        <v>248.83151310499997</v>
      </c>
      <c r="F30" s="65">
        <v>262.831643533</v>
      </c>
      <c r="G30" s="65">
        <v>233.27210575699996</v>
      </c>
      <c r="H30" s="65">
        <v>226.203486235</v>
      </c>
      <c r="I30" s="65">
        <v>229.60291808999997</v>
      </c>
      <c r="J30" s="65">
        <v>0</v>
      </c>
      <c r="K30" s="65">
        <v>0</v>
      </c>
      <c r="L30" s="65">
        <v>0</v>
      </c>
      <c r="M30" s="65">
        <v>0</v>
      </c>
      <c r="N30" s="65">
        <f t="shared" si="0"/>
        <v>1976.143982703</v>
      </c>
      <c r="O30" s="12"/>
      <c r="P30" s="12"/>
    </row>
    <row r="31" spans="1:16" s="27" customFormat="1" ht="14.25" customHeight="1">
      <c r="A31" s="14" t="s">
        <v>41</v>
      </c>
      <c r="B31" s="15">
        <v>212.172232238</v>
      </c>
      <c r="C31" s="15">
        <v>138.444965406</v>
      </c>
      <c r="D31" s="15">
        <v>137.459349254</v>
      </c>
      <c r="E31" s="15">
        <v>141.74504888799999</v>
      </c>
      <c r="F31" s="65">
        <v>168.765892611</v>
      </c>
      <c r="G31" s="65">
        <v>128.39257415</v>
      </c>
      <c r="H31" s="65">
        <v>126.00996011299999</v>
      </c>
      <c r="I31" s="65">
        <v>117.889607174</v>
      </c>
      <c r="J31" s="65">
        <v>0</v>
      </c>
      <c r="K31" s="65">
        <v>0</v>
      </c>
      <c r="L31" s="65">
        <v>0</v>
      </c>
      <c r="M31" s="65">
        <v>0</v>
      </c>
      <c r="N31" s="65">
        <f t="shared" si="0"/>
        <v>1170.879629834</v>
      </c>
      <c r="O31" s="12"/>
      <c r="P31" s="12"/>
    </row>
    <row r="32" spans="1:16" s="27" customFormat="1" ht="14.25" customHeight="1">
      <c r="A32" s="44" t="s">
        <v>39</v>
      </c>
      <c r="B32" s="15">
        <v>98.275504192</v>
      </c>
      <c r="C32" s="15">
        <v>88.97129366600001</v>
      </c>
      <c r="D32" s="15">
        <v>100.07897122699998</v>
      </c>
      <c r="E32" s="15">
        <v>107.086464217</v>
      </c>
      <c r="F32" s="65">
        <v>94.065750922</v>
      </c>
      <c r="G32" s="65">
        <v>104.879531607</v>
      </c>
      <c r="H32" s="65">
        <v>100.19352612200001</v>
      </c>
      <c r="I32" s="65">
        <v>111.71331091600001</v>
      </c>
      <c r="J32" s="65">
        <v>0</v>
      </c>
      <c r="K32" s="65">
        <v>0</v>
      </c>
      <c r="L32" s="65">
        <v>0</v>
      </c>
      <c r="M32" s="65">
        <v>0</v>
      </c>
      <c r="N32" s="65">
        <f t="shared" si="0"/>
        <v>805.264352869</v>
      </c>
      <c r="O32" s="12"/>
      <c r="P32" s="12"/>
    </row>
    <row r="33" spans="1:16" s="27" customFormat="1" ht="12.75">
      <c r="A33" s="14" t="s">
        <v>12</v>
      </c>
      <c r="B33" s="15">
        <v>7.821139275</v>
      </c>
      <c r="C33" s="15">
        <v>7.905361134</v>
      </c>
      <c r="D33" s="15">
        <v>10.999799122999999</v>
      </c>
      <c r="E33" s="15">
        <v>45.562690171</v>
      </c>
      <c r="F33" s="65">
        <v>31.225807540000005</v>
      </c>
      <c r="G33" s="65">
        <v>96.95057931</v>
      </c>
      <c r="H33" s="65">
        <v>44.593888500999995</v>
      </c>
      <c r="I33" s="65">
        <v>54.11015382400001</v>
      </c>
      <c r="J33" s="65">
        <v>0</v>
      </c>
      <c r="K33" s="65">
        <v>0</v>
      </c>
      <c r="L33" s="65">
        <v>0</v>
      </c>
      <c r="M33" s="65">
        <v>0</v>
      </c>
      <c r="N33" s="65">
        <f t="shared" si="0"/>
        <v>299.169418878</v>
      </c>
      <c r="O33" s="12"/>
      <c r="P33" s="12"/>
    </row>
    <row r="34" spans="1:16" s="27" customFormat="1" ht="8.25" customHeight="1">
      <c r="A34" s="14"/>
      <c r="B34" s="64"/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12"/>
      <c r="P34" s="12"/>
    </row>
    <row r="35" spans="1:14" s="12" customFormat="1" ht="12.75">
      <c r="A35" s="28" t="s">
        <v>0</v>
      </c>
      <c r="B35" s="29">
        <v>1855.585828383</v>
      </c>
      <c r="C35" s="29">
        <v>2680.687077586</v>
      </c>
      <c r="D35" s="29">
        <v>2416.350352357</v>
      </c>
      <c r="E35" s="29">
        <v>2698.056576905</v>
      </c>
      <c r="F35" s="67">
        <v>2360.1503159770004</v>
      </c>
      <c r="G35" s="67">
        <v>2423.4578774350002</v>
      </c>
      <c r="H35" s="67">
        <v>2436.960586974</v>
      </c>
      <c r="I35" s="67">
        <v>2408.2771975640003</v>
      </c>
      <c r="J35" s="67">
        <v>0</v>
      </c>
      <c r="K35" s="67">
        <v>0</v>
      </c>
      <c r="L35" s="67">
        <v>0</v>
      </c>
      <c r="M35" s="67">
        <v>0</v>
      </c>
      <c r="N35" s="67">
        <f>+SUM(B35:M35)</f>
        <v>19279.525813181</v>
      </c>
    </row>
    <row r="36" spans="1:16" s="27" customFormat="1" ht="12.75">
      <c r="A36" s="17" t="s">
        <v>15</v>
      </c>
      <c r="B36" s="64">
        <v>1114.4111813430002</v>
      </c>
      <c r="C36" s="64">
        <v>1169.8172041560001</v>
      </c>
      <c r="D36" s="65">
        <v>1160.637706389</v>
      </c>
      <c r="E36" s="65">
        <v>1170.561123112</v>
      </c>
      <c r="F36" s="68">
        <v>1168.4360066460004</v>
      </c>
      <c r="G36" s="68">
        <v>1178.2582841400001</v>
      </c>
      <c r="H36" s="68">
        <v>1188.92908662</v>
      </c>
      <c r="I36" s="68">
        <v>1166.84472072</v>
      </c>
      <c r="J36" s="68">
        <v>0</v>
      </c>
      <c r="K36" s="68">
        <v>0</v>
      </c>
      <c r="L36" s="68">
        <v>0</v>
      </c>
      <c r="M36" s="68">
        <v>0</v>
      </c>
      <c r="N36" s="68">
        <f t="shared" si="0"/>
        <v>9317.895313126</v>
      </c>
      <c r="O36" s="12"/>
      <c r="P36" s="12"/>
    </row>
    <row r="37" spans="1:16" s="27" customFormat="1" ht="12.75">
      <c r="A37" s="14" t="s">
        <v>16</v>
      </c>
      <c r="B37" s="64">
        <v>96.853152843</v>
      </c>
      <c r="C37" s="64">
        <v>273.133587284</v>
      </c>
      <c r="D37" s="65">
        <v>277.80653508200004</v>
      </c>
      <c r="E37" s="65">
        <v>244.391499718</v>
      </c>
      <c r="F37" s="65">
        <v>253.49114426900002</v>
      </c>
      <c r="G37" s="65">
        <v>258.19869960700004</v>
      </c>
      <c r="H37" s="65">
        <v>239.31943488000002</v>
      </c>
      <c r="I37" s="65">
        <v>233.48279082000002</v>
      </c>
      <c r="J37" s="65">
        <v>0</v>
      </c>
      <c r="K37" s="65">
        <v>0</v>
      </c>
      <c r="L37" s="65">
        <v>0</v>
      </c>
      <c r="M37" s="65">
        <v>0</v>
      </c>
      <c r="N37" s="65">
        <f t="shared" si="0"/>
        <v>1876.676844503</v>
      </c>
      <c r="O37" s="12"/>
      <c r="P37" s="12"/>
    </row>
    <row r="38" spans="1:16" s="27" customFormat="1" ht="12.75" hidden="1">
      <c r="A38" s="45" t="s">
        <v>42</v>
      </c>
      <c r="B38" s="64">
        <v>45.217750574</v>
      </c>
      <c r="C38" s="64">
        <v>102.075095003</v>
      </c>
      <c r="D38" s="65">
        <v>141.964959625</v>
      </c>
      <c r="E38" s="65">
        <v>144.599985224</v>
      </c>
      <c r="F38" s="65">
        <v>113.46083399300001</v>
      </c>
      <c r="G38" s="65">
        <v>134.65869334299998</v>
      </c>
      <c r="H38" s="65">
        <v>131.582085009</v>
      </c>
      <c r="I38" s="65">
        <v>121.484670651</v>
      </c>
      <c r="J38" s="65">
        <v>0</v>
      </c>
      <c r="K38" s="65">
        <v>0</v>
      </c>
      <c r="L38" s="65">
        <v>0</v>
      </c>
      <c r="M38" s="65">
        <v>0</v>
      </c>
      <c r="N38" s="65">
        <f t="shared" si="0"/>
        <v>935.044073422</v>
      </c>
      <c r="O38" s="12"/>
      <c r="P38" s="12"/>
    </row>
    <row r="39" spans="1:16" s="27" customFormat="1" ht="12.75" hidden="1">
      <c r="A39" s="45" t="s">
        <v>43</v>
      </c>
      <c r="B39" s="64">
        <v>51.635206141000005</v>
      </c>
      <c r="C39" s="64">
        <v>93.272431372</v>
      </c>
      <c r="D39" s="65">
        <v>132.09280524800002</v>
      </c>
      <c r="E39" s="65">
        <v>95.765163804</v>
      </c>
      <c r="F39" s="65">
        <v>133.72852736000002</v>
      </c>
      <c r="G39" s="65">
        <v>122.80826733500001</v>
      </c>
      <c r="H39" s="65">
        <v>107.73351404</v>
      </c>
      <c r="I39" s="65">
        <v>111.99533373899999</v>
      </c>
      <c r="J39" s="65">
        <v>0</v>
      </c>
      <c r="K39" s="65">
        <v>0</v>
      </c>
      <c r="L39" s="65">
        <v>0</v>
      </c>
      <c r="M39" s="65">
        <v>0</v>
      </c>
      <c r="N39" s="65">
        <f t="shared" si="0"/>
        <v>849.031249039</v>
      </c>
      <c r="O39" s="12"/>
      <c r="P39" s="12"/>
    </row>
    <row r="40" spans="1:16" s="27" customFormat="1" ht="12.75" hidden="1">
      <c r="A40" s="45" t="s">
        <v>44</v>
      </c>
      <c r="B40" s="64">
        <v>0.000196128</v>
      </c>
      <c r="C40" s="64">
        <v>0.016328609</v>
      </c>
      <c r="D40" s="65">
        <v>3.744687963</v>
      </c>
      <c r="E40" s="65">
        <v>4.02635069</v>
      </c>
      <c r="F40" s="65">
        <v>6.299741793</v>
      </c>
      <c r="G40" s="65">
        <v>0.731738929</v>
      </c>
      <c r="H40" s="65">
        <v>0.003835831</v>
      </c>
      <c r="I40" s="65">
        <v>0.0027864300000000003</v>
      </c>
      <c r="J40" s="65">
        <v>0</v>
      </c>
      <c r="K40" s="65">
        <v>0</v>
      </c>
      <c r="L40" s="65">
        <v>0</v>
      </c>
      <c r="M40" s="65">
        <v>0</v>
      </c>
      <c r="N40" s="65">
        <f t="shared" si="0"/>
        <v>14.825666373000002</v>
      </c>
      <c r="O40" s="12"/>
      <c r="P40" s="12"/>
    </row>
    <row r="41" spans="1:16" s="27" customFormat="1" ht="12.75" hidden="1">
      <c r="A41" s="45" t="s">
        <v>45</v>
      </c>
      <c r="B41" s="64">
        <v>0</v>
      </c>
      <c r="C41" s="64">
        <v>77.7697323</v>
      </c>
      <c r="D41" s="65">
        <v>0.004082246000005398</v>
      </c>
      <c r="E41" s="65">
        <v>0</v>
      </c>
      <c r="F41" s="65">
        <v>0.002041123000002699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f t="shared" si="0"/>
        <v>77.77585566900001</v>
      </c>
      <c r="O41" s="12"/>
      <c r="P41" s="12"/>
    </row>
    <row r="42" spans="1:16" s="27" customFormat="1" ht="12.75">
      <c r="A42" s="14" t="s">
        <v>17</v>
      </c>
      <c r="B42" s="15">
        <v>150.84025935300002</v>
      </c>
      <c r="C42" s="15">
        <v>189.55134016899999</v>
      </c>
      <c r="D42" s="15">
        <v>112.226678481</v>
      </c>
      <c r="E42" s="15">
        <v>144.795906942</v>
      </c>
      <c r="F42" s="65">
        <v>72.321866961</v>
      </c>
      <c r="G42" s="65">
        <v>15.027948557</v>
      </c>
      <c r="H42" s="65">
        <v>148.36506258</v>
      </c>
      <c r="I42" s="65">
        <v>194.747041259</v>
      </c>
      <c r="J42" s="65">
        <v>0</v>
      </c>
      <c r="K42" s="65">
        <v>0</v>
      </c>
      <c r="L42" s="65">
        <v>0</v>
      </c>
      <c r="M42" s="65">
        <v>0</v>
      </c>
      <c r="N42" s="65">
        <f t="shared" si="0"/>
        <v>1027.876104302</v>
      </c>
      <c r="O42" s="12"/>
      <c r="P42" s="12"/>
    </row>
    <row r="43" spans="1:16" s="27" customFormat="1" ht="12.75" hidden="1">
      <c r="A43" s="45" t="s">
        <v>46</v>
      </c>
      <c r="B43" s="64">
        <v>110.922231921</v>
      </c>
      <c r="C43" s="64">
        <v>174.30129578799998</v>
      </c>
      <c r="D43" s="65">
        <v>101.118588995</v>
      </c>
      <c r="E43" s="65">
        <v>124.44378256399999</v>
      </c>
      <c r="F43" s="65">
        <v>59.406196096</v>
      </c>
      <c r="G43" s="65">
        <v>10.825020336</v>
      </c>
      <c r="H43" s="65">
        <v>111.861242108</v>
      </c>
      <c r="I43" s="65">
        <v>185.69410464</v>
      </c>
      <c r="J43" s="65">
        <v>0</v>
      </c>
      <c r="K43" s="65">
        <v>0</v>
      </c>
      <c r="L43" s="65">
        <v>0</v>
      </c>
      <c r="M43" s="65">
        <v>0</v>
      </c>
      <c r="N43" s="65">
        <f t="shared" si="0"/>
        <v>878.5724624479999</v>
      </c>
      <c r="O43" s="12"/>
      <c r="P43" s="12"/>
    </row>
    <row r="44" spans="1:16" s="27" customFormat="1" ht="12.75" hidden="1">
      <c r="A44" s="45" t="s">
        <v>47</v>
      </c>
      <c r="B44" s="64">
        <v>39.918027432</v>
      </c>
      <c r="C44" s="64">
        <v>15.250044381</v>
      </c>
      <c r="D44" s="65">
        <v>11.108089486</v>
      </c>
      <c r="E44" s="65">
        <v>20.352124378</v>
      </c>
      <c r="F44" s="65">
        <v>12.915670865</v>
      </c>
      <c r="G44" s="65">
        <v>4.2029282210000005</v>
      </c>
      <c r="H44" s="65">
        <v>36.503820472</v>
      </c>
      <c r="I44" s="65">
        <v>9.052936619</v>
      </c>
      <c r="J44" s="65">
        <v>0</v>
      </c>
      <c r="K44" s="65">
        <v>0</v>
      </c>
      <c r="L44" s="65">
        <v>0</v>
      </c>
      <c r="M44" s="65">
        <v>0</v>
      </c>
      <c r="N44" s="65">
        <f t="shared" si="0"/>
        <v>149.303641854</v>
      </c>
      <c r="O44" s="12"/>
      <c r="P44" s="12"/>
    </row>
    <row r="45" spans="1:16" s="27" customFormat="1" ht="12.75" hidden="1">
      <c r="A45" s="14" t="s">
        <v>3</v>
      </c>
      <c r="B45" s="64">
        <v>0</v>
      </c>
      <c r="C45" s="64">
        <v>0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f t="shared" si="0"/>
        <v>0</v>
      </c>
      <c r="O45" s="12"/>
      <c r="P45" s="12"/>
    </row>
    <row r="46" spans="1:16" s="27" customFormat="1" ht="12.75">
      <c r="A46" s="14" t="s">
        <v>2</v>
      </c>
      <c r="B46" s="15">
        <v>128.554914507</v>
      </c>
      <c r="C46" s="15">
        <v>598.01845786</v>
      </c>
      <c r="D46" s="15">
        <v>427.1560478139999</v>
      </c>
      <c r="E46" s="15">
        <v>414.179586779</v>
      </c>
      <c r="F46" s="65">
        <v>352.48592491299996</v>
      </c>
      <c r="G46" s="65">
        <v>368.50487381500005</v>
      </c>
      <c r="H46" s="65">
        <v>434.367534139</v>
      </c>
      <c r="I46" s="65">
        <v>328.587738083</v>
      </c>
      <c r="J46" s="65">
        <v>0</v>
      </c>
      <c r="K46" s="65">
        <v>0</v>
      </c>
      <c r="L46" s="65">
        <v>0</v>
      </c>
      <c r="M46" s="65">
        <v>0</v>
      </c>
      <c r="N46" s="65">
        <f t="shared" si="0"/>
        <v>3051.8550779099996</v>
      </c>
      <c r="O46" s="12"/>
      <c r="P46" s="12"/>
    </row>
    <row r="47" spans="1:16" s="27" customFormat="1" ht="12.75" customHeight="1" hidden="1">
      <c r="A47" s="14" t="s">
        <v>51</v>
      </c>
      <c r="B47" s="64">
        <v>0</v>
      </c>
      <c r="C47" s="64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f t="shared" si="0"/>
        <v>0</v>
      </c>
      <c r="O47" s="12"/>
      <c r="P47" s="12"/>
    </row>
    <row r="48" spans="1:16" s="27" customFormat="1" ht="12.75" customHeight="1" hidden="1">
      <c r="A48" s="14" t="s">
        <v>52</v>
      </c>
      <c r="B48" s="64">
        <v>0</v>
      </c>
      <c r="C48" s="64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f t="shared" si="0"/>
        <v>0</v>
      </c>
      <c r="O48" s="12"/>
      <c r="P48" s="12"/>
    </row>
    <row r="49" spans="1:16" s="27" customFormat="1" ht="12.75" customHeight="1" hidden="1">
      <c r="A49" s="14" t="s">
        <v>53</v>
      </c>
      <c r="B49" s="64">
        <v>0</v>
      </c>
      <c r="C49" s="64">
        <v>0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f t="shared" si="0"/>
        <v>0</v>
      </c>
      <c r="O49" s="12"/>
      <c r="P49" s="12"/>
    </row>
    <row r="50" spans="1:16" s="27" customFormat="1" ht="12.75" hidden="1">
      <c r="A50" s="14" t="s">
        <v>81</v>
      </c>
      <c r="B50" s="64">
        <v>1.022863076</v>
      </c>
      <c r="C50" s="64">
        <v>5.685855481</v>
      </c>
      <c r="D50" s="65">
        <v>4.999158132</v>
      </c>
      <c r="E50" s="65">
        <v>8.348643288</v>
      </c>
      <c r="F50" s="65">
        <v>9.642755629</v>
      </c>
      <c r="G50" s="65">
        <v>3.572425098</v>
      </c>
      <c r="H50" s="65">
        <v>6.875222557999999</v>
      </c>
      <c r="I50" s="65">
        <v>2.79565047</v>
      </c>
      <c r="J50" s="65">
        <v>0</v>
      </c>
      <c r="K50" s="65">
        <v>0</v>
      </c>
      <c r="L50" s="65">
        <v>0</v>
      </c>
      <c r="M50" s="65">
        <v>0</v>
      </c>
      <c r="N50" s="65">
        <f t="shared" si="0"/>
        <v>42.94257373199999</v>
      </c>
      <c r="O50" s="12"/>
      <c r="P50" s="12"/>
    </row>
    <row r="51" spans="1:16" s="27" customFormat="1" ht="12.75" hidden="1">
      <c r="A51" s="14" t="s">
        <v>52</v>
      </c>
      <c r="B51" s="64">
        <v>1.022863076</v>
      </c>
      <c r="C51" s="64">
        <v>4.685855481</v>
      </c>
      <c r="D51" s="65">
        <v>4.964749337</v>
      </c>
      <c r="E51" s="65">
        <v>3.2256617349999996</v>
      </c>
      <c r="F51" s="65">
        <v>4.851754238000001</v>
      </c>
      <c r="G51" s="65">
        <v>1.5724250979999999</v>
      </c>
      <c r="H51" s="65">
        <v>4.510842770999999</v>
      </c>
      <c r="I51" s="65">
        <v>2.090052874</v>
      </c>
      <c r="J51" s="65">
        <v>0</v>
      </c>
      <c r="K51" s="65">
        <v>0</v>
      </c>
      <c r="L51" s="65">
        <v>0</v>
      </c>
      <c r="M51" s="65">
        <v>0</v>
      </c>
      <c r="N51" s="65">
        <f t="shared" si="0"/>
        <v>26.92420461</v>
      </c>
      <c r="O51" s="12"/>
      <c r="P51" s="12"/>
    </row>
    <row r="52" spans="1:16" s="27" customFormat="1" ht="12.75" hidden="1">
      <c r="A52" s="14" t="s">
        <v>53</v>
      </c>
      <c r="B52" s="64">
        <v>0</v>
      </c>
      <c r="C52" s="64">
        <v>1</v>
      </c>
      <c r="D52" s="65">
        <v>0.034408795</v>
      </c>
      <c r="E52" s="65">
        <v>5.122981553</v>
      </c>
      <c r="F52" s="65">
        <v>4.791001391</v>
      </c>
      <c r="G52" s="65">
        <v>2</v>
      </c>
      <c r="H52" s="65">
        <v>2.364379787</v>
      </c>
      <c r="I52" s="65">
        <v>0.7055975959999999</v>
      </c>
      <c r="J52" s="65">
        <v>0</v>
      </c>
      <c r="K52" s="65">
        <v>0</v>
      </c>
      <c r="L52" s="65">
        <v>0</v>
      </c>
      <c r="M52" s="65">
        <v>0</v>
      </c>
      <c r="N52" s="65">
        <f t="shared" si="0"/>
        <v>16.018369122</v>
      </c>
      <c r="O52" s="12"/>
      <c r="P52" s="12"/>
    </row>
    <row r="53" spans="1:16" s="27" customFormat="1" ht="12.75" hidden="1">
      <c r="A53" s="14" t="s">
        <v>82</v>
      </c>
      <c r="B53" s="64">
        <v>127.532051431</v>
      </c>
      <c r="C53" s="64">
        <v>592.332602379</v>
      </c>
      <c r="D53" s="65">
        <v>422.1568896819999</v>
      </c>
      <c r="E53" s="65">
        <v>405.83094349099997</v>
      </c>
      <c r="F53" s="65">
        <v>342.84316928399994</v>
      </c>
      <c r="G53" s="65">
        <v>364.93244871700006</v>
      </c>
      <c r="H53" s="65">
        <v>427.49231158099997</v>
      </c>
      <c r="I53" s="65">
        <v>325.792087613</v>
      </c>
      <c r="J53" s="65">
        <v>0</v>
      </c>
      <c r="K53" s="65">
        <v>0</v>
      </c>
      <c r="L53" s="65">
        <v>0</v>
      </c>
      <c r="M53" s="65">
        <v>0</v>
      </c>
      <c r="N53" s="65">
        <f t="shared" si="0"/>
        <v>3008.912504178</v>
      </c>
      <c r="O53" s="12"/>
      <c r="P53" s="12"/>
    </row>
    <row r="54" spans="1:16" s="27" customFormat="1" ht="12.75" hidden="1">
      <c r="A54" s="14" t="s">
        <v>52</v>
      </c>
      <c r="B54" s="64">
        <v>124.772780055</v>
      </c>
      <c r="C54" s="64">
        <v>319.984082956</v>
      </c>
      <c r="D54" s="65">
        <v>254.58757993199998</v>
      </c>
      <c r="E54" s="65">
        <v>242.385415369</v>
      </c>
      <c r="F54" s="65">
        <v>204.47390823399994</v>
      </c>
      <c r="G54" s="65">
        <v>237.04541385600004</v>
      </c>
      <c r="H54" s="65">
        <v>236.553387249</v>
      </c>
      <c r="I54" s="65">
        <v>189.07799764499998</v>
      </c>
      <c r="J54" s="65">
        <v>0</v>
      </c>
      <c r="K54" s="65">
        <v>0</v>
      </c>
      <c r="L54" s="65">
        <v>0</v>
      </c>
      <c r="M54" s="65">
        <v>0</v>
      </c>
      <c r="N54" s="65">
        <f t="shared" si="0"/>
        <v>1808.880565296</v>
      </c>
      <c r="O54" s="12"/>
      <c r="P54" s="12"/>
    </row>
    <row r="55" spans="1:16" s="27" customFormat="1" ht="12.75" hidden="1">
      <c r="A55" s="14" t="s">
        <v>53</v>
      </c>
      <c r="B55" s="64">
        <v>2.759271376</v>
      </c>
      <c r="C55" s="64">
        <v>272.34851942299997</v>
      </c>
      <c r="D55" s="65">
        <v>167.56930974999997</v>
      </c>
      <c r="E55" s="65">
        <v>163.445528122</v>
      </c>
      <c r="F55" s="65">
        <v>138.36926105</v>
      </c>
      <c r="G55" s="65">
        <v>127.88703486099999</v>
      </c>
      <c r="H55" s="65">
        <v>190.93892433199997</v>
      </c>
      <c r="I55" s="65">
        <v>136.714089968</v>
      </c>
      <c r="J55" s="65">
        <v>0</v>
      </c>
      <c r="K55" s="65">
        <v>0</v>
      </c>
      <c r="L55" s="65">
        <v>0</v>
      </c>
      <c r="M55" s="65">
        <v>0</v>
      </c>
      <c r="N55" s="65">
        <f t="shared" si="0"/>
        <v>1200.031938882</v>
      </c>
      <c r="O55" s="12"/>
      <c r="P55" s="12"/>
    </row>
    <row r="56" spans="1:16" s="27" customFormat="1" ht="12.75">
      <c r="A56" s="14" t="s">
        <v>18</v>
      </c>
      <c r="B56" s="15">
        <v>349.390861829</v>
      </c>
      <c r="C56" s="15">
        <v>433.68759</v>
      </c>
      <c r="D56" s="15">
        <v>390.873175621</v>
      </c>
      <c r="E56" s="15">
        <v>446.80661520099994</v>
      </c>
      <c r="F56" s="65">
        <v>375.848043264</v>
      </c>
      <c r="G56" s="65">
        <v>441.600782182</v>
      </c>
      <c r="H56" s="65">
        <v>384.47328896199997</v>
      </c>
      <c r="I56" s="65">
        <v>440.150601869</v>
      </c>
      <c r="J56" s="65">
        <v>0</v>
      </c>
      <c r="K56" s="65">
        <v>0</v>
      </c>
      <c r="L56" s="65">
        <v>0</v>
      </c>
      <c r="M56" s="65">
        <v>0</v>
      </c>
      <c r="N56" s="65">
        <f t="shared" si="0"/>
        <v>3262.8309589279997</v>
      </c>
      <c r="O56" s="12"/>
      <c r="P56" s="12"/>
    </row>
    <row r="57" spans="1:16" s="27" customFormat="1" ht="12.75">
      <c r="A57" s="14" t="s">
        <v>19</v>
      </c>
      <c r="B57" s="15">
        <v>15.535458508000001</v>
      </c>
      <c r="C57" s="15">
        <v>16.478898116999996</v>
      </c>
      <c r="D57" s="15">
        <v>47.650208969999994</v>
      </c>
      <c r="E57" s="15">
        <v>277.32184515299997</v>
      </c>
      <c r="F57" s="65">
        <v>137.567329924</v>
      </c>
      <c r="G57" s="65">
        <v>161.867289134</v>
      </c>
      <c r="H57" s="65">
        <v>41.506179793</v>
      </c>
      <c r="I57" s="65">
        <v>44.464304813</v>
      </c>
      <c r="J57" s="65">
        <v>0</v>
      </c>
      <c r="K57" s="65">
        <v>0</v>
      </c>
      <c r="L57" s="65">
        <v>0</v>
      </c>
      <c r="M57" s="65">
        <v>0</v>
      </c>
      <c r="N57" s="65">
        <f t="shared" si="0"/>
        <v>742.391514412</v>
      </c>
      <c r="O57" s="12"/>
      <c r="P57" s="12"/>
    </row>
    <row r="58" spans="1:16" s="27" customFormat="1" ht="12.75" hidden="1">
      <c r="A58" s="14" t="s">
        <v>54</v>
      </c>
      <c r="B58" s="64">
        <v>14.554655508000002</v>
      </c>
      <c r="C58" s="64">
        <v>16.131401916999998</v>
      </c>
      <c r="D58" s="65">
        <v>24.000443910999998</v>
      </c>
      <c r="E58" s="65">
        <v>51.210273498</v>
      </c>
      <c r="F58" s="65">
        <v>25.739928361</v>
      </c>
      <c r="G58" s="65">
        <v>49.26268279399999</v>
      </c>
      <c r="H58" s="65">
        <v>35.447523242</v>
      </c>
      <c r="I58" s="65">
        <v>16.425287856</v>
      </c>
      <c r="J58" s="65">
        <v>0</v>
      </c>
      <c r="K58" s="65">
        <v>0</v>
      </c>
      <c r="L58" s="65">
        <v>0</v>
      </c>
      <c r="M58" s="65">
        <v>0</v>
      </c>
      <c r="N58" s="65">
        <f t="shared" si="0"/>
        <v>232.772197087</v>
      </c>
      <c r="O58" s="12"/>
      <c r="P58" s="12"/>
    </row>
    <row r="59" spans="1:16" s="27" customFormat="1" ht="25.5" customHeight="1" hidden="1">
      <c r="A59" s="46" t="s">
        <v>55</v>
      </c>
      <c r="B59" s="64">
        <v>4.5</v>
      </c>
      <c r="C59" s="64">
        <v>6</v>
      </c>
      <c r="D59" s="65">
        <v>6.45</v>
      </c>
      <c r="E59" s="65">
        <v>6.323744</v>
      </c>
      <c r="F59" s="65">
        <v>4.726256</v>
      </c>
      <c r="G59" s="65">
        <v>3.5</v>
      </c>
      <c r="H59" s="65">
        <v>3.5</v>
      </c>
      <c r="I59" s="65">
        <v>4</v>
      </c>
      <c r="J59" s="65">
        <v>0</v>
      </c>
      <c r="K59" s="65">
        <v>0</v>
      </c>
      <c r="L59" s="65">
        <v>0</v>
      </c>
      <c r="M59" s="65">
        <v>0</v>
      </c>
      <c r="N59" s="65">
        <f t="shared" si="0"/>
        <v>39</v>
      </c>
      <c r="O59" s="12"/>
      <c r="P59" s="12"/>
    </row>
    <row r="60" spans="1:16" s="27" customFormat="1" ht="12.75" customHeight="1" hidden="1">
      <c r="A60" s="46" t="s">
        <v>56</v>
      </c>
      <c r="B60" s="64">
        <v>7.201782004000001</v>
      </c>
      <c r="C60" s="64">
        <v>4.303221789</v>
      </c>
      <c r="D60" s="65">
        <v>10.057133520999999</v>
      </c>
      <c r="E60" s="65">
        <v>35.828058208</v>
      </c>
      <c r="F60" s="65">
        <v>10.640410998</v>
      </c>
      <c r="G60" s="65">
        <v>29.529314724</v>
      </c>
      <c r="H60" s="65">
        <v>19.809176760999996</v>
      </c>
      <c r="I60" s="65">
        <v>8.834066079</v>
      </c>
      <c r="J60" s="65">
        <v>0</v>
      </c>
      <c r="K60" s="65">
        <v>0</v>
      </c>
      <c r="L60" s="65">
        <v>0</v>
      </c>
      <c r="M60" s="65">
        <v>0</v>
      </c>
      <c r="N60" s="65">
        <f t="shared" si="0"/>
        <v>126.20316408399998</v>
      </c>
      <c r="O60" s="12"/>
      <c r="P60" s="12"/>
    </row>
    <row r="61" spans="1:16" s="27" customFormat="1" ht="25.5" customHeight="1" hidden="1">
      <c r="A61" s="46" t="s">
        <v>57</v>
      </c>
      <c r="B61" s="64">
        <v>0</v>
      </c>
      <c r="C61" s="64">
        <v>2.070330482</v>
      </c>
      <c r="D61" s="65">
        <v>1.269108134</v>
      </c>
      <c r="E61" s="65">
        <v>5.6220997619999995</v>
      </c>
      <c r="F61" s="65">
        <v>4.39198617</v>
      </c>
      <c r="G61" s="65">
        <v>9.649713799999999</v>
      </c>
      <c r="H61" s="65">
        <v>0.300381159999999</v>
      </c>
      <c r="I61" s="65">
        <v>-0.027494362999999793</v>
      </c>
      <c r="J61" s="65">
        <v>0</v>
      </c>
      <c r="K61" s="65">
        <v>0</v>
      </c>
      <c r="L61" s="65">
        <v>0</v>
      </c>
      <c r="M61" s="65">
        <v>0</v>
      </c>
      <c r="N61" s="65">
        <f t="shared" si="0"/>
        <v>23.276125144999998</v>
      </c>
      <c r="O61" s="12"/>
      <c r="P61" s="12"/>
    </row>
    <row r="62" spans="1:16" s="27" customFormat="1" ht="12.75" customHeight="1" hidden="1">
      <c r="A62" s="14" t="s">
        <v>58</v>
      </c>
      <c r="B62" s="64">
        <v>0.618213505</v>
      </c>
      <c r="C62" s="64">
        <v>1.448189647</v>
      </c>
      <c r="D62" s="65">
        <v>4.212542257</v>
      </c>
      <c r="E62" s="65">
        <v>1.0397115289999999</v>
      </c>
      <c r="F62" s="65">
        <v>3.661615194</v>
      </c>
      <c r="G62" s="65">
        <v>3.934344271</v>
      </c>
      <c r="H62" s="65">
        <v>9.602305322</v>
      </c>
      <c r="I62" s="65">
        <v>0.889844291</v>
      </c>
      <c r="J62" s="65">
        <v>0</v>
      </c>
      <c r="K62" s="65">
        <v>0</v>
      </c>
      <c r="L62" s="65">
        <v>0</v>
      </c>
      <c r="M62" s="65">
        <v>0</v>
      </c>
      <c r="N62" s="65">
        <f t="shared" si="0"/>
        <v>25.406766016</v>
      </c>
      <c r="O62" s="12"/>
      <c r="P62" s="12"/>
    </row>
    <row r="63" spans="1:16" s="27" customFormat="1" ht="12.75" customHeight="1" hidden="1">
      <c r="A63" s="14" t="s">
        <v>59</v>
      </c>
      <c r="B63" s="64">
        <v>2.234659999</v>
      </c>
      <c r="C63" s="64">
        <v>2.309659999</v>
      </c>
      <c r="D63" s="65">
        <v>2.011659999</v>
      </c>
      <c r="E63" s="65">
        <v>2.396659999</v>
      </c>
      <c r="F63" s="65">
        <v>2.3196599989999998</v>
      </c>
      <c r="G63" s="65">
        <v>2.649309999</v>
      </c>
      <c r="H63" s="65">
        <v>2.235659999</v>
      </c>
      <c r="I63" s="65">
        <v>2.728871849</v>
      </c>
      <c r="J63" s="65">
        <v>0</v>
      </c>
      <c r="K63" s="65">
        <v>0</v>
      </c>
      <c r="L63" s="65">
        <v>0</v>
      </c>
      <c r="M63" s="65">
        <v>0</v>
      </c>
      <c r="N63" s="65">
        <f t="shared" si="0"/>
        <v>18.886141842</v>
      </c>
      <c r="O63" s="12"/>
      <c r="P63" s="12"/>
    </row>
    <row r="64" spans="1:16" s="27" customFormat="1" ht="12.75" hidden="1">
      <c r="A64" s="14" t="s">
        <v>85</v>
      </c>
      <c r="B64" s="64">
        <v>0.9808029999999999</v>
      </c>
      <c r="C64" s="64">
        <v>0.3474962</v>
      </c>
      <c r="D64" s="65">
        <v>23.649765058999996</v>
      </c>
      <c r="E64" s="65">
        <v>226.11157165499998</v>
      </c>
      <c r="F64" s="65">
        <v>111.827401563</v>
      </c>
      <c r="G64" s="65">
        <v>112.60460634</v>
      </c>
      <c r="H64" s="65">
        <v>6.058656551</v>
      </c>
      <c r="I64" s="65">
        <v>28.039016957</v>
      </c>
      <c r="J64" s="65">
        <v>0</v>
      </c>
      <c r="K64" s="65">
        <v>0</v>
      </c>
      <c r="L64" s="65">
        <v>0</v>
      </c>
      <c r="M64" s="65">
        <v>0</v>
      </c>
      <c r="N64" s="65">
        <f t="shared" si="0"/>
        <v>509.61931732500005</v>
      </c>
      <c r="O64" s="12"/>
      <c r="P64" s="12"/>
    </row>
    <row r="65" spans="1:16" s="27" customFormat="1" ht="12.75" customHeight="1" hidden="1">
      <c r="A65" s="14" t="s">
        <v>61</v>
      </c>
      <c r="B65" s="64">
        <v>0.9808029999999999</v>
      </c>
      <c r="C65" s="64">
        <v>0.3474962</v>
      </c>
      <c r="D65" s="65">
        <v>1.3766550000000006</v>
      </c>
      <c r="E65" s="65">
        <v>3.403349</v>
      </c>
      <c r="F65" s="65">
        <v>1.387393</v>
      </c>
      <c r="G65" s="65">
        <v>2.196395</v>
      </c>
      <c r="H65" s="65">
        <v>6.058656551</v>
      </c>
      <c r="I65" s="65">
        <v>6.130018848</v>
      </c>
      <c r="J65" s="65">
        <v>0</v>
      </c>
      <c r="K65" s="65">
        <v>0</v>
      </c>
      <c r="L65" s="65">
        <v>0</v>
      </c>
      <c r="M65" s="65">
        <v>0</v>
      </c>
      <c r="N65" s="65">
        <f t="shared" si="0"/>
        <v>21.880766599</v>
      </c>
      <c r="O65" s="12"/>
      <c r="P65" s="12"/>
    </row>
    <row r="66" spans="1:16" s="27" customFormat="1" ht="12.75" customHeight="1" hidden="1">
      <c r="A66" s="14" t="s">
        <v>62</v>
      </c>
      <c r="B66" s="64">
        <v>0</v>
      </c>
      <c r="C66" s="64">
        <v>0</v>
      </c>
      <c r="D66" s="65">
        <v>0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f t="shared" si="0"/>
        <v>0</v>
      </c>
      <c r="O66" s="12"/>
      <c r="P66" s="12"/>
    </row>
    <row r="67" spans="1:16" s="27" customFormat="1" ht="12.75" customHeight="1" hidden="1">
      <c r="A67" s="14" t="s">
        <v>63</v>
      </c>
      <c r="B67" s="64">
        <v>0</v>
      </c>
      <c r="C67" s="64">
        <v>0</v>
      </c>
      <c r="D67" s="65">
        <v>22.273110059</v>
      </c>
      <c r="E67" s="65">
        <v>222.708222655</v>
      </c>
      <c r="F67" s="65">
        <v>110.44000856299999</v>
      </c>
      <c r="G67" s="65">
        <v>110.40821134</v>
      </c>
      <c r="H67" s="65">
        <v>0</v>
      </c>
      <c r="I67" s="65">
        <v>21.908998109</v>
      </c>
      <c r="J67" s="65">
        <v>0</v>
      </c>
      <c r="K67" s="65">
        <v>0</v>
      </c>
      <c r="L67" s="65">
        <v>0</v>
      </c>
      <c r="M67" s="65">
        <v>0</v>
      </c>
      <c r="N67" s="65">
        <f t="shared" si="0"/>
        <v>487.73855072599997</v>
      </c>
      <c r="O67" s="12"/>
      <c r="P67" s="12"/>
    </row>
    <row r="68" spans="1:16" s="27" customFormat="1" ht="7.5" customHeight="1">
      <c r="A68" s="14"/>
      <c r="B68" s="64"/>
      <c r="C68" s="64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12"/>
      <c r="P68" s="12"/>
    </row>
    <row r="69" spans="1:16" s="27" customFormat="1" ht="13.5">
      <c r="A69" s="31" t="s">
        <v>20</v>
      </c>
      <c r="B69" s="19">
        <v>545.5288590799998</v>
      </c>
      <c r="C69" s="19">
        <v>-652.701163401</v>
      </c>
      <c r="D69" s="19">
        <v>-175.57707256699996</v>
      </c>
      <c r="E69" s="19">
        <v>694.748691619</v>
      </c>
      <c r="F69" s="69">
        <v>588.6122929399999</v>
      </c>
      <c r="G69" s="69">
        <v>94.00378349999983</v>
      </c>
      <c r="H69" s="69">
        <v>536.0413480249995</v>
      </c>
      <c r="I69" s="69">
        <v>60.876398223999786</v>
      </c>
      <c r="J69" s="69">
        <v>0</v>
      </c>
      <c r="K69" s="69">
        <v>0</v>
      </c>
      <c r="L69" s="69">
        <v>0</v>
      </c>
      <c r="M69" s="69">
        <v>0</v>
      </c>
      <c r="N69" s="69">
        <f t="shared" si="0"/>
        <v>1691.5331374199989</v>
      </c>
      <c r="O69" s="12"/>
      <c r="P69" s="12"/>
    </row>
    <row r="70" spans="1:16" s="27" customFormat="1" ht="7.5" customHeight="1">
      <c r="A70" s="28"/>
      <c r="B70" s="70"/>
      <c r="C70" s="70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12"/>
      <c r="P70" s="12"/>
    </row>
    <row r="71" spans="1:14" s="12" customFormat="1" ht="6.75" customHeight="1">
      <c r="A71" s="28"/>
      <c r="B71" s="66"/>
      <c r="C71" s="66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72" spans="1:16" s="16" customFormat="1" ht="12.75" outlineLevel="2">
      <c r="A72" s="12" t="s">
        <v>21</v>
      </c>
      <c r="B72" s="13">
        <v>174.05071023900004</v>
      </c>
      <c r="C72" s="13">
        <v>134.953385178</v>
      </c>
      <c r="D72" s="13">
        <v>300.971268532</v>
      </c>
      <c r="E72" s="13">
        <v>598.793869453</v>
      </c>
      <c r="F72" s="63">
        <v>463.10688289599995</v>
      </c>
      <c r="G72" s="63">
        <v>371.5574698730001</v>
      </c>
      <c r="H72" s="63">
        <v>482.125411034</v>
      </c>
      <c r="I72" s="63">
        <v>315.215678938</v>
      </c>
      <c r="J72" s="63">
        <v>0</v>
      </c>
      <c r="K72" s="63">
        <v>0</v>
      </c>
      <c r="L72" s="63">
        <v>0</v>
      </c>
      <c r="M72" s="63">
        <v>0</v>
      </c>
      <c r="N72" s="63">
        <f>+SUM(B72:M72)</f>
        <v>2840.774676143</v>
      </c>
      <c r="O72" s="12"/>
      <c r="P72" s="12"/>
    </row>
    <row r="73" spans="1:16" s="27" customFormat="1" ht="12.75">
      <c r="A73" s="14" t="s">
        <v>22</v>
      </c>
      <c r="B73" s="15">
        <v>163.28466318200003</v>
      </c>
      <c r="C73" s="15">
        <v>130.313220178</v>
      </c>
      <c r="D73" s="15">
        <v>297.894495947</v>
      </c>
      <c r="E73" s="15">
        <v>593.655235737</v>
      </c>
      <c r="F73" s="65">
        <v>462.35329207599995</v>
      </c>
      <c r="G73" s="65">
        <v>370.01878830200013</v>
      </c>
      <c r="H73" s="65">
        <v>481.223147294</v>
      </c>
      <c r="I73" s="65">
        <v>312.68751395099997</v>
      </c>
      <c r="J73" s="65">
        <v>0</v>
      </c>
      <c r="K73" s="65">
        <v>0</v>
      </c>
      <c r="L73" s="65">
        <v>0</v>
      </c>
      <c r="M73" s="65">
        <v>0</v>
      </c>
      <c r="N73" s="65">
        <f>+SUM(B73:M73)</f>
        <v>2811.4303566669996</v>
      </c>
      <c r="O73" s="12"/>
      <c r="P73" s="12"/>
    </row>
    <row r="74" spans="1:16" s="27" customFormat="1" ht="12.75">
      <c r="A74" s="14" t="s">
        <v>23</v>
      </c>
      <c r="B74" s="15">
        <v>10.766047057</v>
      </c>
      <c r="C74" s="15">
        <v>4.640165</v>
      </c>
      <c r="D74" s="15">
        <v>3.076772585</v>
      </c>
      <c r="E74" s="15">
        <v>5.138633716</v>
      </c>
      <c r="F74" s="65">
        <v>0.75359082</v>
      </c>
      <c r="G74" s="65">
        <v>1.538681571</v>
      </c>
      <c r="H74" s="65">
        <v>0.90226374</v>
      </c>
      <c r="I74" s="65">
        <v>2.528164987</v>
      </c>
      <c r="J74" s="65">
        <v>0</v>
      </c>
      <c r="K74" s="65">
        <v>0</v>
      </c>
      <c r="L74" s="65">
        <v>0</v>
      </c>
      <c r="M74" s="65">
        <v>0</v>
      </c>
      <c r="N74" s="65">
        <f>+SUM(B74:M74)</f>
        <v>29.344319476</v>
      </c>
      <c r="O74" s="12"/>
      <c r="P74" s="12"/>
    </row>
    <row r="75" spans="1:16" s="27" customFormat="1" ht="9" customHeight="1">
      <c r="A75" s="14"/>
      <c r="B75" s="64"/>
      <c r="C75" s="64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12"/>
      <c r="P75" s="12"/>
    </row>
    <row r="76" spans="1:17" s="27" customFormat="1" ht="13.5">
      <c r="A76" s="33" t="s">
        <v>24</v>
      </c>
      <c r="B76" s="71">
        <v>371.4781488409998</v>
      </c>
      <c r="C76" s="71">
        <v>-787.654548579</v>
      </c>
      <c r="D76" s="71">
        <v>-476.54834109899997</v>
      </c>
      <c r="E76" s="71">
        <v>95.9548221660001</v>
      </c>
      <c r="F76" s="71">
        <v>125.50541004399992</v>
      </c>
      <c r="G76" s="71">
        <v>-277.5536863730003</v>
      </c>
      <c r="H76" s="71">
        <v>53.915936990999455</v>
      </c>
      <c r="I76" s="71">
        <v>-254.3392807140002</v>
      </c>
      <c r="J76" s="71">
        <v>0</v>
      </c>
      <c r="K76" s="71">
        <v>0</v>
      </c>
      <c r="L76" s="71">
        <v>0</v>
      </c>
      <c r="M76" s="71">
        <v>0</v>
      </c>
      <c r="N76" s="71">
        <f>+SUM(B76:M76)</f>
        <v>-1149.2415387230012</v>
      </c>
      <c r="O76" s="84"/>
      <c r="P76" s="12"/>
      <c r="Q76" s="12"/>
    </row>
    <row r="77" spans="1:16" s="27" customFormat="1" ht="5.25" customHeight="1">
      <c r="A77" s="14"/>
      <c r="B77" s="64"/>
      <c r="C77" s="64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12"/>
      <c r="P77" s="12"/>
    </row>
    <row r="78" spans="1:16" s="27" customFormat="1" ht="12.75">
      <c r="A78" s="72" t="s">
        <v>25</v>
      </c>
      <c r="B78" s="64"/>
      <c r="C78" s="64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12"/>
      <c r="P78" s="12"/>
    </row>
    <row r="79" spans="1:16" s="27" customFormat="1" ht="10.5" customHeight="1">
      <c r="A79" s="12"/>
      <c r="B79" s="64"/>
      <c r="C79" s="64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12"/>
      <c r="P79" s="12"/>
    </row>
    <row r="80" spans="1:16" s="16" customFormat="1" ht="12.75" outlineLevel="2">
      <c r="A80" s="12" t="s">
        <v>26</v>
      </c>
      <c r="B80" s="13">
        <v>-288.9271321590527</v>
      </c>
      <c r="C80" s="13">
        <v>-6.116882831000001</v>
      </c>
      <c r="D80" s="13">
        <v>20.338983849</v>
      </c>
      <c r="E80" s="13">
        <v>216.382719489</v>
      </c>
      <c r="F80" s="63">
        <v>-0.23253714100000003</v>
      </c>
      <c r="G80" s="63">
        <v>-1.272329703</v>
      </c>
      <c r="H80" s="63">
        <v>15.228590866</v>
      </c>
      <c r="I80" s="63">
        <v>50.136153763</v>
      </c>
      <c r="J80" s="63">
        <v>0</v>
      </c>
      <c r="K80" s="63">
        <v>0</v>
      </c>
      <c r="L80" s="63">
        <v>0</v>
      </c>
      <c r="M80" s="63">
        <v>0</v>
      </c>
      <c r="N80" s="63">
        <f>+SUM(B80:M80)</f>
        <v>5.537566132947312</v>
      </c>
      <c r="O80" s="12"/>
      <c r="P80" s="12"/>
    </row>
    <row r="81" spans="1:16" s="27" customFormat="1" ht="12.75">
      <c r="A81" s="14" t="s">
        <v>27</v>
      </c>
      <c r="B81" s="15">
        <v>-288.9271321590527</v>
      </c>
      <c r="C81" s="15">
        <v>-6.116882831000001</v>
      </c>
      <c r="D81" s="15">
        <v>20.338983849</v>
      </c>
      <c r="E81" s="15">
        <v>216.382719489</v>
      </c>
      <c r="F81" s="65">
        <v>-0.23253714100000003</v>
      </c>
      <c r="G81" s="65">
        <v>-1.272329703</v>
      </c>
      <c r="H81" s="65">
        <v>15.228590866</v>
      </c>
      <c r="I81" s="65">
        <v>50.136153763</v>
      </c>
      <c r="J81" s="65">
        <v>0</v>
      </c>
      <c r="K81" s="65">
        <v>0</v>
      </c>
      <c r="L81" s="65">
        <v>0</v>
      </c>
      <c r="M81" s="65">
        <v>0</v>
      </c>
      <c r="N81" s="65">
        <f aca="true" t="shared" si="1" ref="N81:N92">+SUM(B81:M81)</f>
        <v>5.537566132947312</v>
      </c>
      <c r="O81" s="12"/>
      <c r="P81" s="12"/>
    </row>
    <row r="82" spans="1:16" s="27" customFormat="1" ht="12.75">
      <c r="A82" s="14" t="s">
        <v>28</v>
      </c>
      <c r="B82" s="15">
        <v>0</v>
      </c>
      <c r="C82" s="15">
        <v>0</v>
      </c>
      <c r="D82" s="15">
        <v>0</v>
      </c>
      <c r="E82" s="15">
        <v>0</v>
      </c>
      <c r="F82" s="65">
        <v>0</v>
      </c>
      <c r="G82" s="65">
        <v>0</v>
      </c>
      <c r="H82" s="65">
        <v>0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f t="shared" si="1"/>
        <v>0</v>
      </c>
      <c r="O82" s="12"/>
      <c r="P82" s="12"/>
    </row>
    <row r="83" spans="1:16" s="16" customFormat="1" ht="12.75" outlineLevel="2">
      <c r="A83" s="12" t="s">
        <v>29</v>
      </c>
      <c r="B83" s="13">
        <v>-220.4</v>
      </c>
      <c r="C83" s="13">
        <v>31.308327374000005</v>
      </c>
      <c r="D83" s="13">
        <v>2926.381456329</v>
      </c>
      <c r="E83" s="13">
        <v>171.85749733499998</v>
      </c>
      <c r="F83" s="63">
        <v>-17.20258914899999</v>
      </c>
      <c r="G83" s="63">
        <v>260.681811002</v>
      </c>
      <c r="H83" s="63">
        <v>54.18029847699999</v>
      </c>
      <c r="I83" s="63">
        <v>65.573047705</v>
      </c>
      <c r="J83" s="63">
        <v>0</v>
      </c>
      <c r="K83" s="63">
        <v>0</v>
      </c>
      <c r="L83" s="63">
        <v>0</v>
      </c>
      <c r="M83" s="63">
        <v>0</v>
      </c>
      <c r="N83" s="63">
        <f t="shared" si="1"/>
        <v>3272.379849073</v>
      </c>
      <c r="O83" s="12"/>
      <c r="P83" s="12"/>
    </row>
    <row r="84" spans="1:16" s="27" customFormat="1" ht="12.75">
      <c r="A84" s="14" t="s">
        <v>27</v>
      </c>
      <c r="B84" s="15">
        <v>-220.4</v>
      </c>
      <c r="C84" s="15">
        <v>10.400000000000006</v>
      </c>
      <c r="D84" s="15">
        <v>10</v>
      </c>
      <c r="E84" s="15">
        <v>39.660719016</v>
      </c>
      <c r="F84" s="65">
        <v>27.686690882</v>
      </c>
      <c r="G84" s="65">
        <v>119.038579573</v>
      </c>
      <c r="H84" s="65">
        <v>48.064</v>
      </c>
      <c r="I84" s="65">
        <v>51.18194</v>
      </c>
      <c r="J84" s="65">
        <v>0</v>
      </c>
      <c r="K84" s="65">
        <v>0</v>
      </c>
      <c r="L84" s="65">
        <v>0</v>
      </c>
      <c r="M84" s="65">
        <v>0</v>
      </c>
      <c r="N84" s="65">
        <f t="shared" si="1"/>
        <v>85.631929471</v>
      </c>
      <c r="O84" s="12"/>
      <c r="P84" s="12"/>
    </row>
    <row r="85" spans="1:16" s="27" customFormat="1" ht="12.75">
      <c r="A85" s="14" t="s">
        <v>28</v>
      </c>
      <c r="B85" s="15">
        <v>0</v>
      </c>
      <c r="C85" s="15">
        <v>20.908327374</v>
      </c>
      <c r="D85" s="15">
        <v>2916.381456329</v>
      </c>
      <c r="E85" s="15">
        <v>132.19677831899997</v>
      </c>
      <c r="F85" s="65">
        <v>-44.88928003099999</v>
      </c>
      <c r="G85" s="65">
        <v>141.643231429</v>
      </c>
      <c r="H85" s="65">
        <v>6.116298476999989</v>
      </c>
      <c r="I85" s="65">
        <v>14.391107705000001</v>
      </c>
      <c r="J85" s="65">
        <v>0</v>
      </c>
      <c r="K85" s="65">
        <v>0</v>
      </c>
      <c r="L85" s="65">
        <v>0</v>
      </c>
      <c r="M85" s="65">
        <v>0</v>
      </c>
      <c r="N85" s="65">
        <f t="shared" si="1"/>
        <v>3186.7479196019995</v>
      </c>
      <c r="O85" s="12"/>
      <c r="P85" s="12"/>
    </row>
    <row r="86" spans="1:16" s="27" customFormat="1" ht="6" customHeight="1">
      <c r="A86" s="14"/>
      <c r="B86" s="64"/>
      <c r="C86" s="64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12"/>
      <c r="P86" s="12"/>
    </row>
    <row r="87" spans="1:14" s="12" customFormat="1" ht="12.75">
      <c r="A87" s="12" t="s">
        <v>30</v>
      </c>
      <c r="B87" s="13">
        <v>0</v>
      </c>
      <c r="C87" s="13">
        <v>0</v>
      </c>
      <c r="D87" s="13">
        <v>0</v>
      </c>
      <c r="E87" s="13">
        <v>0</v>
      </c>
      <c r="F87" s="63">
        <v>0</v>
      </c>
      <c r="G87" s="63">
        <v>0</v>
      </c>
      <c r="H87" s="63">
        <v>0</v>
      </c>
      <c r="I87" s="63">
        <v>-0.37306</v>
      </c>
      <c r="J87" s="63">
        <v>0</v>
      </c>
      <c r="K87" s="63">
        <v>0</v>
      </c>
      <c r="L87" s="63">
        <v>0</v>
      </c>
      <c r="M87" s="63">
        <v>0</v>
      </c>
      <c r="N87" s="63">
        <f t="shared" si="1"/>
        <v>-0.37306</v>
      </c>
    </row>
    <row r="88" spans="1:16" s="36" customFormat="1" ht="12.75">
      <c r="A88" s="14" t="s">
        <v>31</v>
      </c>
      <c r="B88" s="79">
        <v>0</v>
      </c>
      <c r="C88" s="79">
        <v>0</v>
      </c>
      <c r="D88" s="79">
        <v>0</v>
      </c>
      <c r="E88" s="79">
        <v>0</v>
      </c>
      <c r="F88" s="65">
        <v>0</v>
      </c>
      <c r="G88" s="65">
        <v>0</v>
      </c>
      <c r="H88" s="65">
        <v>0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  <c r="N88" s="65">
        <f t="shared" si="1"/>
        <v>0</v>
      </c>
      <c r="O88" s="12"/>
      <c r="P88" s="12"/>
    </row>
    <row r="89" spans="1:16" s="36" customFormat="1" ht="12.75">
      <c r="A89" s="14" t="s">
        <v>32</v>
      </c>
      <c r="B89" s="79">
        <v>0</v>
      </c>
      <c r="C89" s="79">
        <v>0</v>
      </c>
      <c r="D89" s="79">
        <v>0</v>
      </c>
      <c r="E89" s="79">
        <v>0</v>
      </c>
      <c r="F89" s="65">
        <v>0</v>
      </c>
      <c r="G89" s="65">
        <v>0</v>
      </c>
      <c r="H89" s="65">
        <v>0</v>
      </c>
      <c r="I89" s="65">
        <v>0.37306</v>
      </c>
      <c r="J89" s="65">
        <v>0</v>
      </c>
      <c r="K89" s="65">
        <v>0</v>
      </c>
      <c r="L89" s="65">
        <v>0</v>
      </c>
      <c r="M89" s="65">
        <v>0</v>
      </c>
      <c r="N89" s="65">
        <f t="shared" si="1"/>
        <v>0.37306</v>
      </c>
      <c r="O89" s="12"/>
      <c r="P89" s="12"/>
    </row>
    <row r="90" spans="2:16" s="36" customFormat="1" ht="6.75" customHeight="1">
      <c r="B90" s="79"/>
      <c r="C90" s="79"/>
      <c r="D90" s="79"/>
      <c r="E90" s="79"/>
      <c r="F90" s="74"/>
      <c r="G90" s="74"/>
      <c r="H90" s="74"/>
      <c r="I90" s="74"/>
      <c r="J90" s="74"/>
      <c r="K90" s="74"/>
      <c r="L90" s="74"/>
      <c r="M90" s="74"/>
      <c r="N90" s="74"/>
      <c r="O90" s="12"/>
      <c r="P90" s="12"/>
    </row>
    <row r="91" spans="1:16" s="36" customFormat="1" ht="12.75">
      <c r="A91" s="12" t="s">
        <v>33</v>
      </c>
      <c r="B91" s="81">
        <v>-288.9225630920527</v>
      </c>
      <c r="C91" s="81">
        <v>0</v>
      </c>
      <c r="D91" s="81">
        <v>0</v>
      </c>
      <c r="E91" s="81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f t="shared" si="1"/>
        <v>-288.9225630920527</v>
      </c>
      <c r="O91" s="12"/>
      <c r="P91" s="12"/>
    </row>
    <row r="92" spans="1:16" s="36" customFormat="1" ht="12.75">
      <c r="A92" s="14" t="s">
        <v>83</v>
      </c>
      <c r="B92" s="79">
        <v>-288.9225630920527</v>
      </c>
      <c r="C92" s="79">
        <v>0</v>
      </c>
      <c r="D92" s="79">
        <v>0</v>
      </c>
      <c r="E92" s="79">
        <v>0</v>
      </c>
      <c r="F92" s="65">
        <v>0</v>
      </c>
      <c r="G92" s="65">
        <v>0</v>
      </c>
      <c r="H92" s="65">
        <v>0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f t="shared" si="1"/>
        <v>-288.9225630920527</v>
      </c>
      <c r="O92" s="12"/>
      <c r="P92" s="12"/>
    </row>
    <row r="93" spans="2:16" s="36" customFormat="1" ht="7.5" customHeight="1">
      <c r="B93" s="79"/>
      <c r="C93" s="79"/>
      <c r="D93" s="79"/>
      <c r="E93" s="79"/>
      <c r="F93" s="74"/>
      <c r="G93" s="74"/>
      <c r="H93" s="74"/>
      <c r="I93" s="74"/>
      <c r="J93" s="74"/>
      <c r="K93" s="74"/>
      <c r="L93" s="74"/>
      <c r="M93" s="74"/>
      <c r="N93" s="74"/>
      <c r="O93" s="12"/>
      <c r="P93" s="12"/>
    </row>
    <row r="94" spans="1:16" s="36" customFormat="1" ht="12.75" hidden="1">
      <c r="A94" s="12" t="s">
        <v>34</v>
      </c>
      <c r="B94" s="81">
        <v>440.0052810000525</v>
      </c>
      <c r="C94" s="81">
        <v>-750.229338374</v>
      </c>
      <c r="D94" s="81">
        <v>2429.494131381</v>
      </c>
      <c r="E94" s="81">
        <v>51.429600012000066</v>
      </c>
      <c r="F94" s="63">
        <v>108.53535803599992</v>
      </c>
      <c r="G94" s="63">
        <v>-15.599545668000246</v>
      </c>
      <c r="H94" s="63">
        <v>92.86764460199944</v>
      </c>
      <c r="I94" s="63">
        <v>-238.9023867720002</v>
      </c>
      <c r="J94" s="63">
        <v>0</v>
      </c>
      <c r="K94" s="63">
        <v>0</v>
      </c>
      <c r="L94" s="63">
        <v>0</v>
      </c>
      <c r="M94" s="63">
        <v>0</v>
      </c>
      <c r="N94" s="63">
        <f>+SUM(B94:M94)</f>
        <v>2117.600744217051</v>
      </c>
      <c r="O94" s="12"/>
      <c r="P94" s="12"/>
    </row>
    <row r="95" spans="6:9" ht="14.25">
      <c r="F95" s="21"/>
      <c r="I95" s="75"/>
    </row>
    <row r="96" spans="1:9" ht="15">
      <c r="A96" s="4" t="s">
        <v>91</v>
      </c>
      <c r="F96" s="21"/>
      <c r="I96" s="75"/>
    </row>
    <row r="97" spans="1:6" ht="15">
      <c r="A97" s="47" t="s">
        <v>84</v>
      </c>
      <c r="F97" s="21"/>
    </row>
    <row r="98" ht="14.25">
      <c r="F98" s="21"/>
    </row>
    <row r="99" ht="14.25">
      <c r="F99" s="21"/>
    </row>
  </sheetData>
  <sheetProtection/>
  <mergeCells count="18">
    <mergeCell ref="M8:M9"/>
    <mergeCell ref="N8:N9"/>
    <mergeCell ref="G8:G9"/>
    <mergeCell ref="H8:H9"/>
    <mergeCell ref="I8:I9"/>
    <mergeCell ref="J8:J9"/>
    <mergeCell ref="K8:K9"/>
    <mergeCell ref="L8:L9"/>
    <mergeCell ref="A2:N2"/>
    <mergeCell ref="A3:N3"/>
    <mergeCell ref="A5:N5"/>
    <mergeCell ref="A6:N6"/>
    <mergeCell ref="A8:A9"/>
    <mergeCell ref="B8:B9"/>
    <mergeCell ref="C8:C9"/>
    <mergeCell ref="D8:D9"/>
    <mergeCell ref="E8:E9"/>
    <mergeCell ref="F8:F9"/>
  </mergeCells>
  <printOptions/>
  <pageMargins left="0.1968503937007874" right="0.1968503937007874" top="0.3937007874015748" bottom="0.2362204724409449" header="0.31496062992125984" footer="0.31496062992125984"/>
  <pageSetup fitToWidth="0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JUAARA</dc:creator>
  <cp:keywords/>
  <dc:description/>
  <cp:lastModifiedBy>Maria Pintos</cp:lastModifiedBy>
  <cp:lastPrinted>2018-09-07T13:50:50Z</cp:lastPrinted>
  <dcterms:created xsi:type="dcterms:W3CDTF">1998-08-06T20:23:21Z</dcterms:created>
  <dcterms:modified xsi:type="dcterms:W3CDTF">2018-09-07T13:58:28Z</dcterms:modified>
  <cp:category/>
  <cp:version/>
  <cp:contentType/>
  <cp:contentStatus/>
</cp:coreProperties>
</file>