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544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<sst xmlns="http://schemas.openxmlformats.org/spreadsheetml/2006/main" count="178" uniqueCount="92">
  <si>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</si>
  <si>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</si>
  <si>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</si>
  <si>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</si>
  <si>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</si>
  <si>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</si>
  <si>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</si>
  <si>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</si>
  <si>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</si>
  <si>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</si>
  <si>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</si>
  <si>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</si>
  <si>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</si>
  <si>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</si>
  <si>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</si>
  <si>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</si>
  <si>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</si>
  <si>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</si>
  <si>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</si>
  <si>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</si>
  <si>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</si>
  <si>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</si>
  <si>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</si>
  <si>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</si>
  <si>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</si>
  <si>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</si>
  <si>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</si>
  <si>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</si>
  <si>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</si>
  <si>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</si>
  <si>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</si>
  <si>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</si>
  <si>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</si>
  <si>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</si>
  <si>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</si>
  <si>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</si>
  <si>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</si>
  <si>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</si>
  <si>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</si>
  <si>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</si>
  <si>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</si>
  <si>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</si>
  <si>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</si>
  <si>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</si>
  <si>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</si>
  <si>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</si>
  <si>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</si>
  <si>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</si>
  <si>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</si>
  <si>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</si>
  <si>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</si>
  <si>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</si>
  <si>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</si>
  <si>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</si>
  <si>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</si>
  <si>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</si>
  <si>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</si>
  <si>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</si>
  <si>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</si>
  <si>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</si>
  <si>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</si>
  <si>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</si>
  <si>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</si>
  <si>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</si>
  <si>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</si>
  <si>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</si>
  <si>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</si>
  <si>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</si>
  <si>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</si>
  <si>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</si>
  <si>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</si>
  <si>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</si>
  <si>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</si>
  <si>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</si>
  <si>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</si>
  <si>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</si>
  <si>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</si>
  <si>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</si>
  <si>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</si>
  <si>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</si>
  <si>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</si>
  <si>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</si>
  <si>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</si>
  <si>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</si>
  <si>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</si>
  <si>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</si>
  <si>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</si>
  <si>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</si>
  <si>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</si>
  <si>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t>Ejecución
Marzo
2017</t>
  </si>
  <si>
    <t>Ejecución
Marzo
2018</t>
  </si>
  <si>
    <r>
      <t xml:space="preserve">1 </t>
    </r>
    <r>
      <rPr>
        <sz val="10"/>
        <rFont val="Times New Roman"/>
        <family val="1"/>
      </rPr>
      <t>Ingresos Tributarios del mes de marzo serán distribuidos posteriormente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</si>
</sst>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.0"/>
    <numFmt numFmtId="177" formatCode="###,##0.0;\(###,##0.0\)"/>
    <numFmt numFmtId="178" formatCode="#,##0.0;\(#,##0.0\)"/>
    <numFmt numFmtId="179" formatCode="0.0%"/>
    <numFmt numFmtId="180" formatCode="0.0000000"/>
    <numFmt numFmtId="181" formatCode="#,##0.0;[Red]#,##0.0"/>
    <numFmt numFmtId="182" formatCode="[$-3C0A]dddd\,\ dd&quot; de &quot;mmmm&quot; de &quot;yyyy"/>
    <numFmt numFmtId="183" formatCode="[$-3C0A]hh:mm:ss\ AM/PM"/>
    <numFmt numFmtId="184" formatCode="#,##0.0_);[Red]\(#,##0.0\)"/>
    <numFmt numFmtId="185" formatCode="#,##0.00;\(#,##0.00\)"/>
    <numFmt numFmtId="186" formatCode="#,##0.000;\(#,##0.000\)"/>
    <numFmt numFmtId="187" formatCode="#,##0.0000;\(#,##0.0000\)"/>
    <numFmt numFmtId="188" formatCode="#,##0;\(#,##0\)"/>
    <numFmt numFmtId="189" formatCode="0.0000"/>
    <numFmt numFmtId="190" formatCode="0.000"/>
    <numFmt numFmtId="191" formatCode="0.0"/>
    <numFmt numFmtId="192" formatCode="#,##0.000"/>
    <numFmt numFmtId="193" formatCode="#,##0.0000"/>
    <numFmt numFmtId="194" formatCode="#,##0.00000"/>
    <numFmt numFmtId="195" formatCode="#,##0.0_);\(#,##0.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##,##0.00;\(###,##0.00\)"/>
    <numFmt numFmtId="201" formatCode="0.000%"/>
    <numFmt numFmtId="202" formatCode="0.0000%"/>
    <numFmt numFmtId="203" formatCode="###,##0.000;\(###,##0.000\)"/>
    <numFmt numFmtId="204" formatCode="###,##0.0000;\(###,##0.0000\)"/>
    <numFmt numFmtId="205" formatCode="###,##0.00000;\(###,##0.00000\)"/>
    <numFmt numFmtId="206" formatCode="###,##0.000000;\(###,##0.000000\)"/>
    <numFmt numFmtId="207" formatCode="###,##0.0000000;\(###,##0.0000000\)"/>
    <numFmt numFmtId="208" formatCode="###,##0.00000000;\(###,##0.00000000\)"/>
    <numFmt numFmtId="209" formatCode="#,##0.000000"/>
    <numFmt numFmtId="210" formatCode="#,##0.0000000"/>
  </numFmts>
  <fonts count="55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b/>
      <sz val="13"/>
      <name val="Times New Roman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7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54" applyNumberFormat="1" applyFont="1" applyAlignment="1">
      <alignment/>
    </xf>
    <xf numFmtId="3" fontId="6" fillId="0" borderId="0" xfId="54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78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78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78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78" fontId="5" fillId="0" borderId="0" xfId="54" applyNumberFormat="1" applyFont="1" applyFill="1" applyBorder="1" applyAlignment="1">
      <alignment horizontal="right"/>
    </xf>
    <xf numFmtId="178" fontId="3" fillId="0" borderId="0" xfId="54" applyNumberFormat="1" applyFont="1" applyFill="1" applyAlignment="1">
      <alignment horizontal="right"/>
    </xf>
    <xf numFmtId="178" fontId="1" fillId="0" borderId="0" xfId="54" applyNumberFormat="1" applyFont="1" applyFill="1" applyAlignment="1">
      <alignment horizontal="right"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5" fillId="0" borderId="0" xfId="54" applyFont="1" applyFill="1" applyBorder="1" applyAlignment="1">
      <alignment/>
    </xf>
    <xf numFmtId="4" fontId="15" fillId="0" borderId="0" xfId="54" applyNumberFormat="1" applyFont="1" applyFill="1" applyBorder="1" applyAlignment="1">
      <alignment horizontal="center"/>
    </xf>
    <xf numFmtId="3" fontId="15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77" fontId="4" fillId="0" borderId="0" xfId="54" applyNumberFormat="1" applyFont="1" applyFill="1" applyAlignment="1">
      <alignment horizontal="center"/>
    </xf>
    <xf numFmtId="177" fontId="1" fillId="0" borderId="0" xfId="54" applyNumberFormat="1" applyFont="1" applyFill="1" applyAlignment="1">
      <alignment horizontal="center"/>
    </xf>
    <xf numFmtId="177" fontId="5" fillId="0" borderId="0" xfId="54" applyNumberFormat="1" applyFont="1" applyFill="1" applyAlignment="1">
      <alignment horizontal="center"/>
    </xf>
    <xf numFmtId="177" fontId="4" fillId="0" borderId="0" xfId="54" applyNumberFormat="1" applyFont="1" applyFill="1" applyBorder="1" applyAlignment="1">
      <alignment horizontal="center"/>
    </xf>
    <xf numFmtId="177" fontId="5" fillId="0" borderId="0" xfId="54" applyNumberFormat="1" applyFont="1" applyFill="1" applyBorder="1" applyAlignment="1">
      <alignment horizontal="center"/>
    </xf>
    <xf numFmtId="177" fontId="15" fillId="0" borderId="0" xfId="54" applyNumberFormat="1" applyFont="1" applyFill="1" applyBorder="1" applyAlignment="1">
      <alignment horizontal="center"/>
    </xf>
    <xf numFmtId="177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5" fillId="0" borderId="0" xfId="54" applyNumberFormat="1" applyFont="1" applyFill="1" applyBorder="1" applyAlignment="1">
      <alignment/>
    </xf>
    <xf numFmtId="4" fontId="15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78" fontId="5" fillId="0" borderId="0" xfId="54" applyNumberFormat="1" applyFont="1" applyFill="1" applyAlignment="1">
      <alignment/>
    </xf>
    <xf numFmtId="178" fontId="1" fillId="0" borderId="0" xfId="54" applyNumberFormat="1" applyFont="1" applyFill="1" applyAlignment="1">
      <alignment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3" fontId="16" fillId="0" borderId="0" xfId="0" applyFont="1" applyBorder="1" applyAlignment="1">
      <alignment horizontal="center"/>
    </xf>
    <xf numFmtId="176" fontId="4" fillId="0" borderId="0" xfId="54" applyNumberFormat="1" applyFont="1" applyFill="1" applyAlignment="1">
      <alignment/>
    </xf>
    <xf numFmtId="176" fontId="4" fillId="0" borderId="0" xfId="54" applyNumberFormat="1" applyFont="1" applyFill="1" applyAlignment="1">
      <alignment horizontal="center"/>
    </xf>
    <xf numFmtId="176" fontId="1" fillId="0" borderId="0" xfId="54" applyNumberFormat="1" applyFont="1" applyFill="1" applyAlignment="1">
      <alignment/>
    </xf>
    <xf numFmtId="176" fontId="1" fillId="0" borderId="0" xfId="54" applyNumberFormat="1" applyFont="1" applyFill="1" applyAlignment="1">
      <alignment horizontal="center"/>
    </xf>
    <xf numFmtId="176" fontId="5" fillId="0" borderId="0" xfId="54" applyNumberFormat="1" applyFont="1" applyFill="1" applyAlignment="1">
      <alignment horizontal="right"/>
    </xf>
    <xf numFmtId="176" fontId="5" fillId="0" borderId="0" xfId="54" applyNumberFormat="1" applyFont="1" applyFill="1" applyAlignment="1">
      <alignment horizontal="center"/>
    </xf>
    <xf numFmtId="176" fontId="4" fillId="0" borderId="0" xfId="54" applyNumberFormat="1" applyFont="1" applyFill="1" applyBorder="1" applyAlignment="1">
      <alignment/>
    </xf>
    <xf numFmtId="176" fontId="4" fillId="0" borderId="0" xfId="54" applyNumberFormat="1" applyFont="1" applyFill="1" applyBorder="1" applyAlignment="1">
      <alignment horizontal="center"/>
    </xf>
    <xf numFmtId="176" fontId="5" fillId="0" borderId="0" xfId="54" applyNumberFormat="1" applyFont="1" applyFill="1" applyBorder="1" applyAlignment="1">
      <alignment horizontal="right"/>
    </xf>
    <xf numFmtId="176" fontId="5" fillId="0" borderId="0" xfId="54" applyNumberFormat="1" applyFont="1" applyFill="1" applyBorder="1" applyAlignment="1">
      <alignment horizontal="center"/>
    </xf>
    <xf numFmtId="176" fontId="3" fillId="0" borderId="0" xfId="54" applyNumberFormat="1" applyFont="1" applyFill="1" applyAlignment="1">
      <alignment horizontal="right"/>
    </xf>
    <xf numFmtId="176" fontId="15" fillId="0" borderId="0" xfId="54" applyNumberFormat="1" applyFont="1" applyFill="1" applyBorder="1" applyAlignment="1">
      <alignment horizontal="center"/>
    </xf>
    <xf numFmtId="176" fontId="1" fillId="0" borderId="0" xfId="54" applyNumberFormat="1" applyFont="1" applyFill="1" applyAlignment="1">
      <alignment horizontal="right"/>
    </xf>
    <xf numFmtId="176" fontId="1" fillId="0" borderId="10" xfId="54" applyNumberFormat="1" applyFont="1" applyFill="1" applyBorder="1" applyAlignment="1">
      <alignment horizontal="right"/>
    </xf>
    <xf numFmtId="176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76" fontId="4" fillId="0" borderId="0" xfId="54" applyNumberFormat="1" applyFont="1" applyFill="1" applyBorder="1" applyAlignment="1">
      <alignment horizontal="center" vertical="center" wrapText="1"/>
    </xf>
    <xf numFmtId="176" fontId="54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78" fontId="1" fillId="0" borderId="0" xfId="54" applyNumberFormat="1" applyFont="1" applyFill="1" applyAlignment="1">
      <alignment horizontal="center"/>
    </xf>
    <xf numFmtId="178" fontId="54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78" fontId="54" fillId="0" borderId="0" xfId="0" applyNumberFormat="1" applyFont="1" applyFill="1" applyAlignment="1" applyProtection="1">
      <alignment/>
      <protection/>
    </xf>
    <xf numFmtId="178" fontId="54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0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78" fontId="1" fillId="0" borderId="10" xfId="54" applyNumberFormat="1" applyFont="1" applyFill="1" applyBorder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6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8"/>
  <sheetViews>
    <sheetView showGridLines="0" tabSelected="1" zoomScalePageLayoutView="0" workbookViewId="0" topLeftCell="A1">
      <selection activeCell="A98" sqref="A98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5" customWidth="1"/>
    <col min="7" max="7" width="6.375" style="6" bestFit="1" customWidth="1"/>
    <col min="8" max="8" width="8.25390625" style="6" bestFit="1" customWidth="1"/>
    <col min="9" max="16384" width="11.00390625" style="6" customWidth="1"/>
  </cols>
  <sheetData>
    <row r="1" spans="1:8" ht="15">
      <c r="A1" s="1"/>
      <c r="B1" s="1"/>
      <c r="C1" s="2"/>
      <c r="D1" s="1"/>
      <c r="E1" s="1"/>
      <c r="F1" s="1"/>
      <c r="G1" s="1"/>
      <c r="H1" s="1"/>
    </row>
    <row r="2" spans="1:8" ht="25.5" customHeight="1">
      <c r="A2" s="102" t="s">
        <v>4</v>
      </c>
      <c r="B2" s="102"/>
      <c r="C2" s="102"/>
      <c r="D2" s="102"/>
      <c r="E2" s="102"/>
      <c r="F2" s="102"/>
      <c r="G2" s="102"/>
      <c r="H2" s="102"/>
    </row>
    <row r="3" spans="1:8" ht="15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249" ht="18">
      <c r="A5" s="102" t="s">
        <v>5</v>
      </c>
      <c r="B5" s="102"/>
      <c r="C5" s="102"/>
      <c r="D5" s="102"/>
      <c r="E5" s="102"/>
      <c r="F5" s="102"/>
      <c r="G5" s="102"/>
      <c r="H5" s="10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18">
      <c r="A6" s="102" t="s">
        <v>6</v>
      </c>
      <c r="B6" s="102"/>
      <c r="C6" s="102"/>
      <c r="D6" s="102"/>
      <c r="E6" s="102"/>
      <c r="F6" s="102"/>
      <c r="G6" s="102"/>
      <c r="H6" s="10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8" ht="6" customHeight="1" thickBot="1">
      <c r="A8" s="10"/>
      <c r="B8" s="10"/>
      <c r="C8" s="10"/>
      <c r="D8" s="10"/>
      <c r="E8" s="10"/>
      <c r="G8" s="10"/>
      <c r="H8" s="10"/>
    </row>
    <row r="9" spans="1:8" s="11" customFormat="1" ht="16.5" customHeight="1">
      <c r="A9" s="104" t="s">
        <v>1</v>
      </c>
      <c r="B9" s="100" t="s">
        <v>86</v>
      </c>
      <c r="C9" s="100" t="s">
        <v>89</v>
      </c>
      <c r="D9" s="100" t="s">
        <v>35</v>
      </c>
      <c r="E9" s="100" t="s">
        <v>88</v>
      </c>
      <c r="F9" s="100" t="s">
        <v>90</v>
      </c>
      <c r="G9" s="100" t="s">
        <v>35</v>
      </c>
      <c r="H9" s="100" t="s">
        <v>36</v>
      </c>
    </row>
    <row r="10" spans="1:8" s="11" customFormat="1" ht="23.25" customHeight="1" thickBot="1">
      <c r="A10" s="105"/>
      <c r="B10" s="101"/>
      <c r="C10" s="101"/>
      <c r="D10" s="101"/>
      <c r="E10" s="101"/>
      <c r="F10" s="101"/>
      <c r="G10" s="101"/>
      <c r="H10" s="101"/>
    </row>
    <row r="11" spans="1:8" s="14" customFormat="1" ht="12.75">
      <c r="A11" s="31" t="s">
        <v>7</v>
      </c>
      <c r="B11" s="13">
        <v>34114.715861715005</v>
      </c>
      <c r="C11" s="13">
        <v>6595.928403340999</v>
      </c>
      <c r="D11" s="51">
        <f>_xlfn.IFERROR((C11/B11*100),0)</f>
        <v>19.33455471262838</v>
      </c>
      <c r="E11" s="13">
        <v>37126.751489917006</v>
      </c>
      <c r="F11" s="13">
        <v>6545.42489684</v>
      </c>
      <c r="G11" s="26">
        <f>_xlfn.IFERROR((F11/E11*100),0)</f>
        <v>17.629942384314518</v>
      </c>
      <c r="H11" s="40">
        <f>IF(C11&lt;&gt;0,F11/C11*100-100," ")</f>
        <v>-0.7656769966668691</v>
      </c>
    </row>
    <row r="12" spans="1:8" s="14" customFormat="1" ht="6.75" customHeight="1">
      <c r="A12" s="31"/>
      <c r="B12" s="13"/>
      <c r="C12" s="13"/>
      <c r="D12" s="51"/>
      <c r="E12" s="13"/>
      <c r="F12" s="13"/>
      <c r="G12" s="26"/>
      <c r="H12" s="40"/>
    </row>
    <row r="13" spans="1:8" s="14" customFormat="1" ht="12.75" outlineLevel="1">
      <c r="A13" s="94" t="s">
        <v>87</v>
      </c>
      <c r="B13" s="15">
        <v>20723.875358234003</v>
      </c>
      <c r="C13" s="15">
        <v>4333.121254455999</v>
      </c>
      <c r="D13" s="52">
        <f>_xlfn.IFERROR((C13/B13*100),0)</f>
        <v>20.908836689824835</v>
      </c>
      <c r="E13" s="15">
        <v>23135.847568934</v>
      </c>
      <c r="F13" s="15">
        <v>4798.247847416</v>
      </c>
      <c r="G13" s="27">
        <f>_xlfn.IFERROR((F13/E13*100),0)</f>
        <v>20.739451334641906</v>
      </c>
      <c r="H13" s="41">
        <f>IF(C13&lt;&gt;0,F13/C13*100-100," ")</f>
        <v>10.734215953031168</v>
      </c>
    </row>
    <row r="14" spans="1:8" s="30" customFormat="1" ht="6" customHeight="1">
      <c r="A14" s="19"/>
      <c r="B14" s="17"/>
      <c r="C14" s="17"/>
      <c r="D14" s="53"/>
      <c r="E14" s="17"/>
      <c r="F14" s="17"/>
      <c r="G14" s="28"/>
      <c r="H14" s="42"/>
    </row>
    <row r="15" spans="1:8" s="18" customFormat="1" ht="12.75" outlineLevel="2">
      <c r="A15" s="94" t="s">
        <v>8</v>
      </c>
      <c r="B15" s="15">
        <v>2232.5069593440003</v>
      </c>
      <c r="C15" s="15">
        <v>686.7261656579999</v>
      </c>
      <c r="D15" s="52">
        <f>_xlfn.IFERROR((C15/B15*100),0)</f>
        <v>30.760314667049794</v>
      </c>
      <c r="E15" s="15">
        <v>2968.686100475</v>
      </c>
      <c r="F15" s="15">
        <v>356.07763880899995</v>
      </c>
      <c r="G15" s="27">
        <f>_xlfn.IFERROR((F15/E15*100),0)</f>
        <v>11.994452318553527</v>
      </c>
      <c r="H15" s="41">
        <f>IF(C15&lt;&gt;0,F15/C15*100-100," ")</f>
        <v>-48.14852606237636</v>
      </c>
    </row>
    <row r="16" spans="1:8" s="30" customFormat="1" ht="8.25" customHeight="1">
      <c r="A16" s="19"/>
      <c r="B16" s="17"/>
      <c r="C16" s="17"/>
      <c r="D16" s="53"/>
      <c r="E16" s="17"/>
      <c r="F16" s="17"/>
      <c r="G16" s="28"/>
      <c r="H16" s="42"/>
    </row>
    <row r="17" spans="1:8" s="18" customFormat="1" ht="12.75" outlineLevel="2">
      <c r="A17" s="94" t="s">
        <v>2</v>
      </c>
      <c r="B17" s="15">
        <v>1622.005857463</v>
      </c>
      <c r="C17" s="15">
        <v>165.103567278</v>
      </c>
      <c r="D17" s="52">
        <f aca="true" t="shared" si="0" ref="D17:D34">_xlfn.IFERROR((C17/B17*100),0)</f>
        <v>10.178974787195935</v>
      </c>
      <c r="E17" s="15">
        <v>2156.7072158660003</v>
      </c>
      <c r="F17" s="15">
        <v>212.06516730399997</v>
      </c>
      <c r="G17" s="27">
        <f aca="true" t="shared" si="1" ref="G17:G34">_xlfn.IFERROR((F17/E17*100),0)</f>
        <v>9.83282133726472</v>
      </c>
      <c r="H17" s="41">
        <f aca="true" t="shared" si="2" ref="H17:H34">IF(C17&lt;&gt;0,F17/C17*100-100," ")</f>
        <v>28.443722204333966</v>
      </c>
    </row>
    <row r="18" spans="1:8" s="30" customFormat="1" ht="12.75" hidden="1">
      <c r="A18" s="19" t="s">
        <v>9</v>
      </c>
      <c r="B18" s="17">
        <v>601.585394166</v>
      </c>
      <c r="C18" s="17">
        <v>2.12517483</v>
      </c>
      <c r="D18" s="53">
        <f t="shared" si="0"/>
        <v>0.35326237149527345</v>
      </c>
      <c r="E18" s="17">
        <v>1161.7156410220002</v>
      </c>
      <c r="F18" s="17">
        <v>0</v>
      </c>
      <c r="G18" s="28">
        <f t="shared" si="1"/>
        <v>0</v>
      </c>
      <c r="H18" s="42">
        <f t="shared" si="2"/>
        <v>-100</v>
      </c>
    </row>
    <row r="19" spans="1:8" s="30" customFormat="1" ht="12.75" hidden="1">
      <c r="A19" s="19" t="s">
        <v>49</v>
      </c>
      <c r="B19" s="17">
        <v>50.162243238</v>
      </c>
      <c r="C19" s="17">
        <v>0.359783452</v>
      </c>
      <c r="D19" s="53">
        <f t="shared" si="0"/>
        <v>0.717239558631718</v>
      </c>
      <c r="E19" s="17">
        <v>10.67890697</v>
      </c>
      <c r="F19" s="17">
        <v>0</v>
      </c>
      <c r="G19" s="28">
        <f t="shared" si="1"/>
        <v>0</v>
      </c>
      <c r="H19" s="42">
        <f t="shared" si="2"/>
        <v>-100</v>
      </c>
    </row>
    <row r="20" spans="1:8" s="30" customFormat="1" ht="12.75" hidden="1">
      <c r="A20" s="19" t="s">
        <v>50</v>
      </c>
      <c r="B20" s="17">
        <v>551.423150928</v>
      </c>
      <c r="C20" s="17">
        <v>1.765391378</v>
      </c>
      <c r="D20" s="53">
        <f t="shared" si="0"/>
        <v>0.3201518425602898</v>
      </c>
      <c r="E20" s="17">
        <v>1151.0367340520002</v>
      </c>
      <c r="F20" s="17">
        <v>0</v>
      </c>
      <c r="G20" s="28">
        <f t="shared" si="1"/>
        <v>0</v>
      </c>
      <c r="H20" s="42">
        <f t="shared" si="2"/>
        <v>-100</v>
      </c>
    </row>
    <row r="21" spans="1:8" s="30" customFormat="1" ht="12.75" hidden="1">
      <c r="A21" s="19" t="s">
        <v>10</v>
      </c>
      <c r="B21" s="17">
        <v>13.976357531000001</v>
      </c>
      <c r="C21" s="17">
        <v>2.462618389</v>
      </c>
      <c r="D21" s="53">
        <f t="shared" si="0"/>
        <v>17.619886894978432</v>
      </c>
      <c r="E21" s="17">
        <v>6.9560252700000005</v>
      </c>
      <c r="F21" s="17">
        <v>7.001129238000001</v>
      </c>
      <c r="G21" s="28">
        <f t="shared" si="1"/>
        <v>100.64841581577522</v>
      </c>
      <c r="H21" s="42">
        <f t="shared" si="2"/>
        <v>184.29614873634404</v>
      </c>
    </row>
    <row r="22" spans="1:8" s="30" customFormat="1" ht="12.75" hidden="1">
      <c r="A22" s="19" t="s">
        <v>49</v>
      </c>
      <c r="B22" s="17">
        <v>2.035638</v>
      </c>
      <c r="C22" s="17">
        <v>0.20612412</v>
      </c>
      <c r="D22" s="53">
        <f t="shared" si="0"/>
        <v>10.125774818508988</v>
      </c>
      <c r="E22" s="17">
        <v>0.42089827</v>
      </c>
      <c r="F22" s="17">
        <v>0</v>
      </c>
      <c r="G22" s="28">
        <f t="shared" si="1"/>
        <v>0</v>
      </c>
      <c r="H22" s="42">
        <f t="shared" si="2"/>
        <v>-100</v>
      </c>
    </row>
    <row r="23" spans="1:8" s="30" customFormat="1" ht="12.75" hidden="1">
      <c r="A23" s="19" t="s">
        <v>50</v>
      </c>
      <c r="B23" s="17">
        <v>11.940719531000001</v>
      </c>
      <c r="C23" s="17">
        <v>2.256494269</v>
      </c>
      <c r="D23" s="53">
        <f t="shared" si="0"/>
        <v>18.89747316434142</v>
      </c>
      <c r="E23" s="17">
        <v>6.535127</v>
      </c>
      <c r="F23" s="17">
        <v>7.001129238000001</v>
      </c>
      <c r="G23" s="28">
        <f t="shared" si="1"/>
        <v>107.13072963999018</v>
      </c>
      <c r="H23" s="42">
        <f t="shared" si="2"/>
        <v>210.26576642282623</v>
      </c>
    </row>
    <row r="24" spans="1:8" s="30" customFormat="1" ht="12.75" hidden="1">
      <c r="A24" s="19" t="s">
        <v>11</v>
      </c>
      <c r="B24" s="17">
        <v>1006.444105766</v>
      </c>
      <c r="C24" s="17">
        <v>160.515774059</v>
      </c>
      <c r="D24" s="53">
        <f t="shared" si="0"/>
        <v>15.94880164128262</v>
      </c>
      <c r="E24" s="17">
        <v>988.035549574</v>
      </c>
      <c r="F24" s="17">
        <v>205.06403806599997</v>
      </c>
      <c r="G24" s="28">
        <f t="shared" si="1"/>
        <v>20.754722656934266</v>
      </c>
      <c r="H24" s="42">
        <f t="shared" si="2"/>
        <v>27.753200125132608</v>
      </c>
    </row>
    <row r="25" spans="1:8" s="30" customFormat="1" ht="12.75" hidden="1">
      <c r="A25" s="19" t="s">
        <v>49</v>
      </c>
      <c r="B25" s="17">
        <v>1006.444105766</v>
      </c>
      <c r="C25" s="17">
        <v>160.515774059</v>
      </c>
      <c r="D25" s="53">
        <f t="shared" si="0"/>
        <v>15.94880164128262</v>
      </c>
      <c r="E25" s="17">
        <v>988.035549574</v>
      </c>
      <c r="F25" s="17">
        <v>205.06403806599997</v>
      </c>
      <c r="G25" s="28">
        <f t="shared" si="1"/>
        <v>20.754722656934266</v>
      </c>
      <c r="H25" s="42">
        <f t="shared" si="2"/>
        <v>27.753200125132608</v>
      </c>
    </row>
    <row r="26" spans="1:8" s="30" customFormat="1" ht="12.75" hidden="1">
      <c r="A26" s="19" t="s">
        <v>50</v>
      </c>
      <c r="B26" s="17">
        <v>0</v>
      </c>
      <c r="C26" s="17">
        <v>0</v>
      </c>
      <c r="D26" s="53">
        <f t="shared" si="0"/>
        <v>0</v>
      </c>
      <c r="E26" s="17">
        <v>0</v>
      </c>
      <c r="F26" s="17">
        <v>0</v>
      </c>
      <c r="G26" s="28">
        <f t="shared" si="1"/>
        <v>0</v>
      </c>
      <c r="H26" s="42" t="str">
        <f t="shared" si="2"/>
        <v> </v>
      </c>
    </row>
    <row r="27" spans="1:8" s="18" customFormat="1" ht="12.75" outlineLevel="2">
      <c r="A27" s="94" t="s">
        <v>12</v>
      </c>
      <c r="B27" s="15">
        <v>9536.327686674</v>
      </c>
      <c r="C27" s="15">
        <v>1410.977415949</v>
      </c>
      <c r="D27" s="52">
        <f t="shared" si="0"/>
        <v>14.795815142978888</v>
      </c>
      <c r="E27" s="15">
        <v>8865.510604642</v>
      </c>
      <c r="F27" s="15">
        <v>1179.034243311</v>
      </c>
      <c r="G27" s="27">
        <f t="shared" si="1"/>
        <v>13.299112661301821</v>
      </c>
      <c r="H27" s="41">
        <f t="shared" si="2"/>
        <v>-16.438475202808192</v>
      </c>
    </row>
    <row r="28" spans="1:8" s="30" customFormat="1" ht="12.75" hidden="1">
      <c r="A28" s="19" t="s">
        <v>13</v>
      </c>
      <c r="B28" s="17">
        <v>3289.015885639</v>
      </c>
      <c r="C28" s="17">
        <v>459.317802563</v>
      </c>
      <c r="D28" s="53">
        <f t="shared" si="0"/>
        <v>13.965204746153494</v>
      </c>
      <c r="E28" s="17">
        <v>2844.4410864879997</v>
      </c>
      <c r="F28" s="17">
        <v>377.3136811030001</v>
      </c>
      <c r="G28" s="28">
        <f t="shared" si="1"/>
        <v>13.264949760969216</v>
      </c>
      <c r="H28" s="42">
        <f t="shared" si="2"/>
        <v>-17.85346028445136</v>
      </c>
    </row>
    <row r="29" spans="1:8" s="30" customFormat="1" ht="14.25" customHeight="1" hidden="1">
      <c r="A29" s="19" t="s">
        <v>40</v>
      </c>
      <c r="B29" s="17">
        <v>2283.125909954</v>
      </c>
      <c r="C29" s="17">
        <v>328.107660976</v>
      </c>
      <c r="D29" s="53">
        <f t="shared" si="0"/>
        <v>14.37098407694084</v>
      </c>
      <c r="E29" s="17">
        <v>1966.559445842</v>
      </c>
      <c r="F29" s="17">
        <v>274.21625430700004</v>
      </c>
      <c r="G29" s="28">
        <f t="shared" si="1"/>
        <v>13.943959583158794</v>
      </c>
      <c r="H29" s="42">
        <f t="shared" si="2"/>
        <v>-16.424915684288734</v>
      </c>
    </row>
    <row r="30" spans="1:8" s="30" customFormat="1" ht="14.25" customHeight="1" hidden="1">
      <c r="A30" s="95" t="s">
        <v>38</v>
      </c>
      <c r="B30" s="17">
        <v>1005.889975685</v>
      </c>
      <c r="C30" s="17">
        <v>131.21014158699995</v>
      </c>
      <c r="D30" s="53">
        <f t="shared" si="0"/>
        <v>13.044184230750217</v>
      </c>
      <c r="E30" s="17">
        <v>877.8816406460002</v>
      </c>
      <c r="F30" s="17">
        <v>103.09742679600005</v>
      </c>
      <c r="G30" s="28">
        <f t="shared" si="1"/>
        <v>11.743886877521954</v>
      </c>
      <c r="H30" s="42">
        <f t="shared" si="2"/>
        <v>-21.425717898764347</v>
      </c>
    </row>
    <row r="31" spans="1:8" s="30" customFormat="1" ht="12.75" hidden="1">
      <c r="A31" s="19" t="s">
        <v>14</v>
      </c>
      <c r="B31" s="17">
        <v>2310.1496987990004</v>
      </c>
      <c r="C31" s="17">
        <v>903.7420509220001</v>
      </c>
      <c r="D31" s="53">
        <f t="shared" si="0"/>
        <v>39.120497316335694</v>
      </c>
      <c r="E31" s="17">
        <v>2187.9873974879997</v>
      </c>
      <c r="F31" s="17">
        <v>775.0203620479999</v>
      </c>
      <c r="G31" s="28">
        <f t="shared" si="1"/>
        <v>35.42160996620871</v>
      </c>
      <c r="H31" s="42">
        <f t="shared" si="2"/>
        <v>-14.243189054075543</v>
      </c>
    </row>
    <row r="32" spans="1:8" s="30" customFormat="1" ht="14.25" customHeight="1" hidden="1">
      <c r="A32" s="19" t="s">
        <v>41</v>
      </c>
      <c r="B32" s="17">
        <v>996.150891029</v>
      </c>
      <c r="C32" s="17">
        <v>624.241983684</v>
      </c>
      <c r="D32" s="53">
        <f t="shared" si="0"/>
        <v>62.665404338410326</v>
      </c>
      <c r="E32" s="17">
        <v>652.82</v>
      </c>
      <c r="F32" s="17">
        <v>488.07654689799995</v>
      </c>
      <c r="G32" s="28">
        <f t="shared" si="1"/>
        <v>74.76433732085412</v>
      </c>
      <c r="H32" s="42">
        <f t="shared" si="2"/>
        <v>-21.812925170846725</v>
      </c>
    </row>
    <row r="33" spans="1:8" s="30" customFormat="1" ht="14.25" customHeight="1" hidden="1">
      <c r="A33" s="95" t="s">
        <v>39</v>
      </c>
      <c r="B33" s="17">
        <v>1313.9988077699998</v>
      </c>
      <c r="C33" s="17">
        <v>279.500067238</v>
      </c>
      <c r="D33" s="53">
        <f t="shared" si="0"/>
        <v>21.270952879503923</v>
      </c>
      <c r="E33" s="17">
        <v>1535.167397488</v>
      </c>
      <c r="F33" s="17">
        <v>286.94381515</v>
      </c>
      <c r="G33" s="28">
        <f t="shared" si="1"/>
        <v>18.69136978934852</v>
      </c>
      <c r="H33" s="42">
        <f t="shared" si="2"/>
        <v>2.6632365371352478</v>
      </c>
    </row>
    <row r="34" spans="1:8" s="30" customFormat="1" ht="12.75" hidden="1">
      <c r="A34" s="19" t="s">
        <v>12</v>
      </c>
      <c r="B34" s="17">
        <v>3937.162102236</v>
      </c>
      <c r="C34" s="17">
        <v>47.917562464</v>
      </c>
      <c r="D34" s="53">
        <f t="shared" si="0"/>
        <v>1.2170584095784773</v>
      </c>
      <c r="E34" s="17">
        <v>3833.0821206660003</v>
      </c>
      <c r="F34" s="17">
        <v>26.70020016</v>
      </c>
      <c r="G34" s="28">
        <f t="shared" si="1"/>
        <v>0.696572609703463</v>
      </c>
      <c r="H34" s="42">
        <f t="shared" si="2"/>
        <v>-44.278884845071985</v>
      </c>
    </row>
    <row r="35" spans="1:8" s="30" customFormat="1" ht="8.25" customHeight="1">
      <c r="A35" s="19"/>
      <c r="B35" s="17"/>
      <c r="C35" s="17"/>
      <c r="D35" s="53"/>
      <c r="E35" s="17"/>
      <c r="F35" s="17"/>
      <c r="G35" s="28"/>
      <c r="H35" s="42"/>
    </row>
    <row r="36" spans="1:8" s="14" customFormat="1" ht="12.75">
      <c r="A36" s="31" t="s">
        <v>0</v>
      </c>
      <c r="B36" s="32">
        <v>31341.743599982998</v>
      </c>
      <c r="C36" s="32">
        <v>6238.128386644001</v>
      </c>
      <c r="D36" s="54">
        <f aca="true" t="shared" si="3" ref="D36:D68">_xlfn.IFERROR((C36/B36*100),0)</f>
        <v>19.903578008491476</v>
      </c>
      <c r="E36" s="32">
        <v>33804.501171186</v>
      </c>
      <c r="F36" s="32">
        <v>6952.623258326001</v>
      </c>
      <c r="G36" s="33">
        <f aca="true" t="shared" si="4" ref="G36:G68">_xlfn.IFERROR((F36/E36*100),0)</f>
        <v>20.567152353817956</v>
      </c>
      <c r="H36" s="43">
        <f aca="true" t="shared" si="5" ref="H36:H68">IF(C36&lt;&gt;0,F36/C36*100-100," ")</f>
        <v>11.453673720658799</v>
      </c>
    </row>
    <row r="37" spans="1:8" s="30" customFormat="1" ht="12.75">
      <c r="A37" s="19" t="s">
        <v>15</v>
      </c>
      <c r="B37" s="20">
        <v>14585.347873825998</v>
      </c>
      <c r="C37" s="20">
        <v>3037.8676747460004</v>
      </c>
      <c r="D37" s="55">
        <f t="shared" si="3"/>
        <v>20.828215418828496</v>
      </c>
      <c r="E37" s="20">
        <v>16052.076705839</v>
      </c>
      <c r="F37" s="20">
        <v>3444.8660918880005</v>
      </c>
      <c r="G37" s="29">
        <f t="shared" si="4"/>
        <v>21.460563358975964</v>
      </c>
      <c r="H37" s="44">
        <f t="shared" si="5"/>
        <v>13.397503140950008</v>
      </c>
    </row>
    <row r="38" spans="1:8" s="30" customFormat="1" ht="12.75">
      <c r="A38" s="19" t="s">
        <v>16</v>
      </c>
      <c r="B38" s="17">
        <v>3218.804338273</v>
      </c>
      <c r="C38" s="17">
        <v>547.751761942</v>
      </c>
      <c r="D38" s="53">
        <f t="shared" si="3"/>
        <v>17.017243186514648</v>
      </c>
      <c r="E38" s="17">
        <v>3394.193882924</v>
      </c>
      <c r="F38" s="17">
        <v>647.7932752090001</v>
      </c>
      <c r="G38" s="28">
        <f t="shared" si="4"/>
        <v>19.085335061971914</v>
      </c>
      <c r="H38" s="42">
        <f t="shared" si="5"/>
        <v>18.264024001002326</v>
      </c>
    </row>
    <row r="39" spans="1:8" s="30" customFormat="1" ht="12.75" hidden="1">
      <c r="A39" s="96" t="s">
        <v>42</v>
      </c>
      <c r="B39" s="17">
        <v>1706.242595981</v>
      </c>
      <c r="C39" s="17">
        <v>260.064817748</v>
      </c>
      <c r="D39" s="53">
        <f t="shared" si="3"/>
        <v>15.241960220696305</v>
      </c>
      <c r="E39" s="17">
        <v>1751.863013394</v>
      </c>
      <c r="F39" s="17">
        <v>289.25780520200004</v>
      </c>
      <c r="G39" s="28">
        <f t="shared" si="4"/>
        <v>16.511439706784024</v>
      </c>
      <c r="H39" s="42">
        <f t="shared" si="5"/>
        <v>11.225273647851793</v>
      </c>
    </row>
    <row r="40" spans="1:8" s="30" customFormat="1" ht="12.75" hidden="1">
      <c r="A40" s="96" t="s">
        <v>43</v>
      </c>
      <c r="B40" s="17">
        <v>1391.1760854269999</v>
      </c>
      <c r="C40" s="17">
        <v>214.45907877000002</v>
      </c>
      <c r="D40" s="53">
        <f t="shared" si="3"/>
        <v>15.415667435382572</v>
      </c>
      <c r="E40" s="17">
        <v>1516.8769940720001</v>
      </c>
      <c r="F40" s="17">
        <v>277.000442761</v>
      </c>
      <c r="G40" s="28">
        <f t="shared" si="4"/>
        <v>18.261233036266347</v>
      </c>
      <c r="H40" s="42">
        <f t="shared" si="5"/>
        <v>29.162376500774513</v>
      </c>
    </row>
    <row r="41" spans="1:8" s="30" customFormat="1" ht="12.75" hidden="1">
      <c r="A41" s="96" t="s">
        <v>44</v>
      </c>
      <c r="B41" s="17">
        <v>43.9174529</v>
      </c>
      <c r="C41" s="17">
        <v>4.546719358000001</v>
      </c>
      <c r="D41" s="53">
        <f t="shared" si="3"/>
        <v>10.352875810791842</v>
      </c>
      <c r="E41" s="17">
        <v>43.036</v>
      </c>
      <c r="F41" s="17">
        <v>3.7612127</v>
      </c>
      <c r="G41" s="28">
        <f t="shared" si="4"/>
        <v>8.73968932986337</v>
      </c>
      <c r="H41" s="42">
        <f t="shared" si="5"/>
        <v>-17.276339183281536</v>
      </c>
    </row>
    <row r="42" spans="1:8" s="30" customFormat="1" ht="12.75" hidden="1">
      <c r="A42" s="96" t="s">
        <v>45</v>
      </c>
      <c r="B42" s="17">
        <v>77.46820396499987</v>
      </c>
      <c r="C42" s="17">
        <v>68.68114606600003</v>
      </c>
      <c r="D42" s="53">
        <f t="shared" si="3"/>
        <v>88.65720715176275</v>
      </c>
      <c r="E42" s="17">
        <v>82.41787545799976</v>
      </c>
      <c r="F42" s="17">
        <v>77.77381454599998</v>
      </c>
      <c r="G42" s="28">
        <f t="shared" si="4"/>
        <v>94.36522612820032</v>
      </c>
      <c r="H42" s="42">
        <f t="shared" si="5"/>
        <v>13.238958580077039</v>
      </c>
    </row>
    <row r="43" spans="1:8" s="30" customFormat="1" ht="12.75">
      <c r="A43" s="19" t="s">
        <v>17</v>
      </c>
      <c r="B43" s="17">
        <v>1358.9158410710002</v>
      </c>
      <c r="C43" s="17">
        <v>401.537409869</v>
      </c>
      <c r="D43" s="53">
        <f t="shared" si="3"/>
        <v>29.548364787074448</v>
      </c>
      <c r="E43" s="17">
        <v>1672.622596921</v>
      </c>
      <c r="F43" s="17">
        <v>452.618278003</v>
      </c>
      <c r="G43" s="28">
        <f>_xlfn.IFERROR((F43/E43*100),0)</f>
        <v>27.0603947857807</v>
      </c>
      <c r="H43" s="42">
        <f t="shared" si="5"/>
        <v>12.721322317306601</v>
      </c>
    </row>
    <row r="44" spans="1:8" s="30" customFormat="1" ht="12.75" hidden="1">
      <c r="A44" s="96" t="s">
        <v>46</v>
      </c>
      <c r="B44" s="17">
        <v>1158.69</v>
      </c>
      <c r="C44" s="17">
        <v>322.702606398</v>
      </c>
      <c r="D44" s="53">
        <f t="shared" si="3"/>
        <v>27.85064222509903</v>
      </c>
      <c r="E44" s="17">
        <v>1218.27</v>
      </c>
      <c r="F44" s="17">
        <v>386.342116704</v>
      </c>
      <c r="G44" s="28">
        <f t="shared" si="4"/>
        <v>31.712355775320738</v>
      </c>
      <c r="H44" s="42">
        <f t="shared" si="5"/>
        <v>19.72079216103735</v>
      </c>
    </row>
    <row r="45" spans="1:8" s="30" customFormat="1" ht="12.75" hidden="1">
      <c r="A45" s="96" t="s">
        <v>47</v>
      </c>
      <c r="B45" s="17">
        <v>200.225841071</v>
      </c>
      <c r="C45" s="17">
        <v>78.834803471</v>
      </c>
      <c r="D45" s="53">
        <f t="shared" si="3"/>
        <v>39.3729415990043</v>
      </c>
      <c r="E45" s="17">
        <v>454.352596921</v>
      </c>
      <c r="F45" s="17">
        <v>66.276161299</v>
      </c>
      <c r="G45" s="28">
        <f t="shared" si="4"/>
        <v>14.586944533415682</v>
      </c>
      <c r="H45" s="42">
        <f t="shared" si="5"/>
        <v>-15.930327240074632</v>
      </c>
    </row>
    <row r="46" spans="1:8" s="30" customFormat="1" ht="12.75" hidden="1">
      <c r="A46" s="19" t="s">
        <v>3</v>
      </c>
      <c r="B46" s="17">
        <v>0</v>
      </c>
      <c r="C46" s="17">
        <v>0</v>
      </c>
      <c r="D46" s="53">
        <f t="shared" si="3"/>
        <v>0</v>
      </c>
      <c r="E46" s="17">
        <v>0</v>
      </c>
      <c r="F46" s="17">
        <v>0</v>
      </c>
      <c r="G46" s="28">
        <f t="shared" si="4"/>
        <v>0</v>
      </c>
      <c r="H46" s="42" t="str">
        <f t="shared" si="5"/>
        <v> </v>
      </c>
    </row>
    <row r="47" spans="1:8" s="30" customFormat="1" ht="12.75">
      <c r="A47" s="19" t="s">
        <v>2</v>
      </c>
      <c r="B47" s="17">
        <v>5724.857189318001</v>
      </c>
      <c r="C47" s="17">
        <v>1168.708036511</v>
      </c>
      <c r="D47" s="53">
        <f t="shared" si="3"/>
        <v>20.414623419632022</v>
      </c>
      <c r="E47" s="17">
        <v>5093.211371517999</v>
      </c>
      <c r="F47" s="17">
        <v>1153.729420181</v>
      </c>
      <c r="G47" s="28">
        <f t="shared" si="4"/>
        <v>22.6522980497693</v>
      </c>
      <c r="H47" s="42">
        <f t="shared" si="5"/>
        <v>-1.2816388577866178</v>
      </c>
    </row>
    <row r="48" spans="1:8" s="30" customFormat="1" ht="12.75" hidden="1">
      <c r="A48" s="19" t="s">
        <v>51</v>
      </c>
      <c r="B48" s="17">
        <v>0</v>
      </c>
      <c r="C48" s="17">
        <v>0</v>
      </c>
      <c r="D48" s="53">
        <f t="shared" si="3"/>
        <v>0</v>
      </c>
      <c r="E48" s="17">
        <v>0</v>
      </c>
      <c r="F48" s="17">
        <v>0</v>
      </c>
      <c r="G48" s="28">
        <f t="shared" si="4"/>
        <v>0</v>
      </c>
      <c r="H48" s="42" t="str">
        <f t="shared" si="5"/>
        <v> </v>
      </c>
    </row>
    <row r="49" spans="1:8" s="30" customFormat="1" ht="12.75" hidden="1">
      <c r="A49" s="19" t="s">
        <v>52</v>
      </c>
      <c r="B49" s="17">
        <v>0</v>
      </c>
      <c r="C49" s="17">
        <v>0</v>
      </c>
      <c r="D49" s="53">
        <f t="shared" si="3"/>
        <v>0</v>
      </c>
      <c r="E49" s="17">
        <v>0</v>
      </c>
      <c r="F49" s="17">
        <v>0</v>
      </c>
      <c r="G49" s="28">
        <f t="shared" si="4"/>
        <v>0</v>
      </c>
      <c r="H49" s="42" t="str">
        <f t="shared" si="5"/>
        <v> </v>
      </c>
    </row>
    <row r="50" spans="1:8" s="30" customFormat="1" ht="12.75" hidden="1">
      <c r="A50" s="19" t="s">
        <v>53</v>
      </c>
      <c r="B50" s="17">
        <v>0</v>
      </c>
      <c r="C50" s="17">
        <v>0</v>
      </c>
      <c r="D50" s="53">
        <f t="shared" si="3"/>
        <v>0</v>
      </c>
      <c r="E50" s="17">
        <v>0</v>
      </c>
      <c r="F50" s="17">
        <v>0</v>
      </c>
      <c r="G50" s="28">
        <f t="shared" si="4"/>
        <v>0</v>
      </c>
      <c r="H50" s="42" t="str">
        <f t="shared" si="5"/>
        <v> </v>
      </c>
    </row>
    <row r="51" spans="1:8" s="30" customFormat="1" ht="12.75" hidden="1">
      <c r="A51" s="19" t="s">
        <v>64</v>
      </c>
      <c r="B51" s="17">
        <v>86.417502371</v>
      </c>
      <c r="C51" s="17">
        <v>14.568115414000001</v>
      </c>
      <c r="D51" s="53">
        <f t="shared" si="3"/>
        <v>16.857829738537745</v>
      </c>
      <c r="E51" s="17">
        <v>75.547573362</v>
      </c>
      <c r="F51" s="17">
        <v>11.707876688999999</v>
      </c>
      <c r="G51" s="28">
        <f t="shared" si="4"/>
        <v>15.4973563914483</v>
      </c>
      <c r="H51" s="42">
        <f t="shared" si="5"/>
        <v>-19.63355343994121</v>
      </c>
    </row>
    <row r="52" spans="1:8" s="30" customFormat="1" ht="12.75" hidden="1">
      <c r="A52" s="19" t="s">
        <v>52</v>
      </c>
      <c r="B52" s="17">
        <v>47.324759007</v>
      </c>
      <c r="C52" s="17">
        <v>8.218115414</v>
      </c>
      <c r="D52" s="53">
        <f t="shared" si="3"/>
        <v>17.365361359335026</v>
      </c>
      <c r="E52" s="17">
        <v>57.319521505999994</v>
      </c>
      <c r="F52" s="17">
        <v>10.673467894</v>
      </c>
      <c r="G52" s="28">
        <f t="shared" si="4"/>
        <v>18.62099964125266</v>
      </c>
      <c r="H52" s="42">
        <f t="shared" si="5"/>
        <v>29.87731805052499</v>
      </c>
    </row>
    <row r="53" spans="1:8" s="30" customFormat="1" ht="12.75" hidden="1">
      <c r="A53" s="19" t="s">
        <v>53</v>
      </c>
      <c r="B53" s="17">
        <v>39.092743364</v>
      </c>
      <c r="C53" s="17">
        <v>6.3500000000000005</v>
      </c>
      <c r="D53" s="53">
        <f t="shared" si="3"/>
        <v>16.243423852027824</v>
      </c>
      <c r="E53" s="17">
        <v>18.228051855999997</v>
      </c>
      <c r="F53" s="17">
        <v>1.034408795</v>
      </c>
      <c r="G53" s="28">
        <f t="shared" si="4"/>
        <v>5.674818149365266</v>
      </c>
      <c r="H53" s="42">
        <f t="shared" si="5"/>
        <v>-83.71009771653543</v>
      </c>
    </row>
    <row r="54" spans="1:8" s="30" customFormat="1" ht="12.75" hidden="1">
      <c r="A54" s="19" t="s">
        <v>65</v>
      </c>
      <c r="B54" s="17">
        <v>5638.439686947</v>
      </c>
      <c r="C54" s="17">
        <v>1154.1399210969998</v>
      </c>
      <c r="D54" s="53">
        <f t="shared" si="3"/>
        <v>20.469136590550686</v>
      </c>
      <c r="E54" s="17">
        <v>5017.663798156</v>
      </c>
      <c r="F54" s="17">
        <v>1142.021543492</v>
      </c>
      <c r="G54" s="28">
        <f t="shared" si="4"/>
        <v>22.760025171708296</v>
      </c>
      <c r="H54" s="42">
        <f t="shared" si="5"/>
        <v>-1.0499920662549584</v>
      </c>
    </row>
    <row r="55" spans="1:8" s="30" customFormat="1" ht="12.75" hidden="1">
      <c r="A55" s="19" t="s">
        <v>52</v>
      </c>
      <c r="B55" s="17">
        <v>2939.126842351</v>
      </c>
      <c r="C55" s="17">
        <v>727.202677656</v>
      </c>
      <c r="D55" s="53">
        <f t="shared" si="3"/>
        <v>24.742133179740975</v>
      </c>
      <c r="E55" s="17">
        <v>3030.744986372</v>
      </c>
      <c r="F55" s="17">
        <v>699.344442943</v>
      </c>
      <c r="G55" s="28">
        <f t="shared" si="4"/>
        <v>23.07500123196314</v>
      </c>
      <c r="H55" s="42">
        <f t="shared" si="5"/>
        <v>-3.8308762562310363</v>
      </c>
    </row>
    <row r="56" spans="1:8" s="30" customFormat="1" ht="12.75" hidden="1">
      <c r="A56" s="19" t="s">
        <v>53</v>
      </c>
      <c r="B56" s="17">
        <v>2699.3128445960006</v>
      </c>
      <c r="C56" s="17">
        <v>426.937243441</v>
      </c>
      <c r="D56" s="53">
        <f t="shared" si="3"/>
        <v>15.81651583275071</v>
      </c>
      <c r="E56" s="17">
        <v>1986.918811784</v>
      </c>
      <c r="F56" s="17">
        <v>442.677100549</v>
      </c>
      <c r="G56" s="28">
        <f t="shared" si="4"/>
        <v>22.27957669551341</v>
      </c>
      <c r="H56" s="42">
        <f t="shared" si="5"/>
        <v>3.686691041788933</v>
      </c>
    </row>
    <row r="57" spans="1:8" s="30" customFormat="1" ht="12.75">
      <c r="A57" s="19" t="s">
        <v>18</v>
      </c>
      <c r="B57" s="17">
        <v>5044.821936202</v>
      </c>
      <c r="C57" s="17">
        <v>984.235600064</v>
      </c>
      <c r="D57" s="53">
        <f t="shared" si="3"/>
        <v>19.509818433849084</v>
      </c>
      <c r="E57" s="17">
        <v>5672.702339287999</v>
      </c>
      <c r="F57" s="17">
        <v>1173.9516274500002</v>
      </c>
      <c r="G57" s="28">
        <f t="shared" si="4"/>
        <v>20.694751059286972</v>
      </c>
      <c r="H57" s="42">
        <f t="shared" si="5"/>
        <v>19.275468939922916</v>
      </c>
    </row>
    <row r="58" spans="1:8" s="30" customFormat="1" ht="12.75">
      <c r="A58" s="19" t="s">
        <v>19</v>
      </c>
      <c r="B58" s="17">
        <v>1408.996421293</v>
      </c>
      <c r="C58" s="17">
        <v>98.02790351200001</v>
      </c>
      <c r="D58" s="53">
        <f t="shared" si="3"/>
        <v>6.957285485653847</v>
      </c>
      <c r="E58" s="17">
        <v>1919.694274696</v>
      </c>
      <c r="F58" s="17">
        <v>79.664565595</v>
      </c>
      <c r="G58" s="28">
        <f t="shared" si="4"/>
        <v>4.1498569144618385</v>
      </c>
      <c r="H58" s="42">
        <f t="shared" si="5"/>
        <v>-18.732766140155263</v>
      </c>
    </row>
    <row r="59" spans="1:8" s="30" customFormat="1" ht="12.75" hidden="1">
      <c r="A59" s="19" t="s">
        <v>54</v>
      </c>
      <c r="B59" s="17">
        <v>518.600269203</v>
      </c>
      <c r="C59" s="17">
        <v>66.50289676199999</v>
      </c>
      <c r="D59" s="53">
        <f t="shared" si="3"/>
        <v>12.823536876331278</v>
      </c>
      <c r="E59" s="17">
        <v>443.459062054</v>
      </c>
      <c r="F59" s="17">
        <v>54.686501336</v>
      </c>
      <c r="G59" s="28">
        <f t="shared" si="4"/>
        <v>12.3318037707257</v>
      </c>
      <c r="H59" s="42">
        <f t="shared" si="5"/>
        <v>-17.76824168770935</v>
      </c>
    </row>
    <row r="60" spans="1:8" s="30" customFormat="1" ht="26.25" hidden="1">
      <c r="A60" s="97" t="s">
        <v>55</v>
      </c>
      <c r="B60" s="17">
        <v>102.408428</v>
      </c>
      <c r="C60" s="17">
        <v>4.4</v>
      </c>
      <c r="D60" s="53">
        <f t="shared" si="3"/>
        <v>4.296521376150799</v>
      </c>
      <c r="E60" s="17">
        <v>62.191758650000004</v>
      </c>
      <c r="F60" s="17">
        <v>16.95</v>
      </c>
      <c r="G60" s="28">
        <f t="shared" si="4"/>
        <v>27.254415002782682</v>
      </c>
      <c r="H60" s="42">
        <f t="shared" si="5"/>
        <v>285.22727272727263</v>
      </c>
    </row>
    <row r="61" spans="1:8" s="30" customFormat="1" ht="12.75" hidden="1">
      <c r="A61" s="97" t="s">
        <v>56</v>
      </c>
      <c r="B61" s="17">
        <v>253.295385679</v>
      </c>
      <c r="C61" s="17">
        <v>37.485889184</v>
      </c>
      <c r="D61" s="53">
        <f t="shared" si="3"/>
        <v>14.79927835381324</v>
      </c>
      <c r="E61" s="17">
        <v>249.194476928</v>
      </c>
      <c r="F61" s="17">
        <v>21.562137314000005</v>
      </c>
      <c r="G61" s="28">
        <f t="shared" si="4"/>
        <v>8.652734835784493</v>
      </c>
      <c r="H61" s="42">
        <f t="shared" si="5"/>
        <v>-42.47932279754134</v>
      </c>
    </row>
    <row r="62" spans="1:8" s="30" customFormat="1" ht="26.25" hidden="1">
      <c r="A62" s="97" t="s">
        <v>57</v>
      </c>
      <c r="B62" s="17">
        <v>85.736968991</v>
      </c>
      <c r="C62" s="17">
        <v>12.430008202</v>
      </c>
      <c r="D62" s="53">
        <f t="shared" si="3"/>
        <v>14.497839553092676</v>
      </c>
      <c r="E62" s="17">
        <v>37.494363696</v>
      </c>
      <c r="F62" s="17">
        <v>3.3394386160000002</v>
      </c>
      <c r="G62" s="28">
        <f t="shared" si="4"/>
        <v>8.906508303690083</v>
      </c>
      <c r="H62" s="42">
        <f t="shared" si="5"/>
        <v>-73.13405943318138</v>
      </c>
    </row>
    <row r="63" spans="1:8" s="30" customFormat="1" ht="12.75" hidden="1">
      <c r="A63" s="19" t="s">
        <v>58</v>
      </c>
      <c r="B63" s="17">
        <v>57.210208451999996</v>
      </c>
      <c r="C63" s="17">
        <v>6.451519379</v>
      </c>
      <c r="D63" s="53">
        <f t="shared" si="3"/>
        <v>11.276867456990471</v>
      </c>
      <c r="E63" s="17">
        <v>65.888336699</v>
      </c>
      <c r="F63" s="17">
        <v>6.278945409</v>
      </c>
      <c r="G63" s="28">
        <f t="shared" si="4"/>
        <v>9.529676606778414</v>
      </c>
      <c r="H63" s="42">
        <f t="shared" si="5"/>
        <v>-2.674935311544374</v>
      </c>
    </row>
    <row r="64" spans="1:8" s="30" customFormat="1" ht="12.75" hidden="1">
      <c r="A64" s="19" t="s">
        <v>59</v>
      </c>
      <c r="B64" s="17">
        <v>19.949278081</v>
      </c>
      <c r="C64" s="17">
        <v>5.735479997</v>
      </c>
      <c r="D64" s="53">
        <f t="shared" si="3"/>
        <v>28.750313538726797</v>
      </c>
      <c r="E64" s="17">
        <v>28.690126081</v>
      </c>
      <c r="F64" s="17">
        <v>6.555979997000001</v>
      </c>
      <c r="G64" s="28">
        <f t="shared" si="4"/>
        <v>22.850997512143003</v>
      </c>
      <c r="H64" s="42">
        <f t="shared" si="5"/>
        <v>14.305690202549258</v>
      </c>
    </row>
    <row r="65" spans="1:8" s="30" customFormat="1" ht="12.75" hidden="1">
      <c r="A65" s="19" t="s">
        <v>60</v>
      </c>
      <c r="B65" s="17">
        <v>890.39615209</v>
      </c>
      <c r="C65" s="17">
        <v>31.525006750000003</v>
      </c>
      <c r="D65" s="53">
        <f t="shared" si="3"/>
        <v>3.540559634720153</v>
      </c>
      <c r="E65" s="17">
        <v>1476.235212642</v>
      </c>
      <c r="F65" s="17">
        <v>24.978064259</v>
      </c>
      <c r="G65" s="28">
        <f t="shared" si="4"/>
        <v>1.692011140575428</v>
      </c>
      <c r="H65" s="42">
        <f t="shared" si="5"/>
        <v>-20.76745785629373</v>
      </c>
    </row>
    <row r="66" spans="1:8" s="30" customFormat="1" ht="12.75" hidden="1">
      <c r="A66" s="19" t="s">
        <v>61</v>
      </c>
      <c r="B66" s="17">
        <v>38.646361585</v>
      </c>
      <c r="C66" s="17">
        <v>9.621491000000006</v>
      </c>
      <c r="D66" s="53">
        <f t="shared" si="3"/>
        <v>24.896240177327435</v>
      </c>
      <c r="E66" s="17">
        <v>29.552505091</v>
      </c>
      <c r="F66" s="17">
        <v>2.7049542000000004</v>
      </c>
      <c r="G66" s="28">
        <f t="shared" si="4"/>
        <v>9.153045373550327</v>
      </c>
      <c r="H66" s="42">
        <f t="shared" si="5"/>
        <v>-71.88633029953466</v>
      </c>
    </row>
    <row r="67" spans="1:8" s="30" customFormat="1" ht="12.75" hidden="1">
      <c r="A67" s="19" t="s">
        <v>62</v>
      </c>
      <c r="B67" s="17">
        <v>0</v>
      </c>
      <c r="C67" s="17">
        <v>0</v>
      </c>
      <c r="D67" s="53">
        <f t="shared" si="3"/>
        <v>0</v>
      </c>
      <c r="E67" s="17">
        <v>0</v>
      </c>
      <c r="F67" s="17">
        <v>0</v>
      </c>
      <c r="G67" s="28">
        <f t="shared" si="4"/>
        <v>0</v>
      </c>
      <c r="H67" s="42" t="str">
        <f t="shared" si="5"/>
        <v> </v>
      </c>
    </row>
    <row r="68" spans="1:8" s="30" customFormat="1" ht="12.75" hidden="1">
      <c r="A68" s="19" t="s">
        <v>63</v>
      </c>
      <c r="B68" s="17">
        <v>851.7497905050001</v>
      </c>
      <c r="C68" s="17">
        <v>21.90351575</v>
      </c>
      <c r="D68" s="53">
        <f t="shared" si="3"/>
        <v>2.57159038888797</v>
      </c>
      <c r="E68" s="17">
        <v>1446.682707551</v>
      </c>
      <c r="F68" s="17">
        <v>22.273110059</v>
      </c>
      <c r="G68" s="28">
        <f t="shared" si="4"/>
        <v>1.5395988313639812</v>
      </c>
      <c r="H68" s="42">
        <f t="shared" si="5"/>
        <v>1.6873743613510896</v>
      </c>
    </row>
    <row r="69" spans="1:8" s="30" customFormat="1" ht="12.75">
      <c r="A69" s="19"/>
      <c r="B69" s="17"/>
      <c r="C69" s="17"/>
      <c r="D69" s="53"/>
      <c r="E69" s="17"/>
      <c r="F69" s="17"/>
      <c r="G69" s="28"/>
      <c r="H69" s="42"/>
    </row>
    <row r="70" spans="1:8" s="30" customFormat="1" ht="13.5">
      <c r="A70" s="34" t="s">
        <v>20</v>
      </c>
      <c r="B70" s="21">
        <v>2772.9722617320076</v>
      </c>
      <c r="C70" s="21">
        <v>357.8000166969989</v>
      </c>
      <c r="D70" s="56">
        <f>_xlfn.IFERROR((C70/B70*100),0)</f>
        <v>12.903122820042773</v>
      </c>
      <c r="E70" s="21">
        <v>3322.2503187310067</v>
      </c>
      <c r="F70" s="21">
        <v>-407.198361486001</v>
      </c>
      <c r="G70" s="35">
        <f>_xlfn.IFERROR((F70/E70*100),0)</f>
        <v>-12.256703210778461</v>
      </c>
      <c r="H70" s="45">
        <f>IF(C70&lt;&gt;0,F70/C70*100-100," ")</f>
        <v>-213.80613261145675</v>
      </c>
    </row>
    <row r="71" spans="1:8" s="30" customFormat="1" ht="7.5" customHeight="1">
      <c r="A71" s="31"/>
      <c r="B71" s="22"/>
      <c r="C71" s="22"/>
      <c r="D71" s="54"/>
      <c r="E71" s="22"/>
      <c r="F71" s="22"/>
      <c r="G71" s="33"/>
      <c r="H71" s="43"/>
    </row>
    <row r="72" spans="1:8" s="14" customFormat="1" ht="6.75" customHeight="1">
      <c r="A72" s="31"/>
      <c r="B72" s="32"/>
      <c r="C72" s="32"/>
      <c r="D72" s="54"/>
      <c r="E72" s="32"/>
      <c r="F72" s="32"/>
      <c r="G72" s="33"/>
      <c r="H72" s="43"/>
    </row>
    <row r="73" spans="1:8" s="18" customFormat="1" ht="12.75" outlineLevel="2">
      <c r="A73" s="94" t="s">
        <v>21</v>
      </c>
      <c r="B73" s="15">
        <v>7818.324822708</v>
      </c>
      <c r="C73" s="15">
        <v>1096.0908055169998</v>
      </c>
      <c r="D73" s="52">
        <f>_xlfn.IFERROR((C73/B73*100),0)</f>
        <v>14.019509682348444</v>
      </c>
      <c r="E73" s="15">
        <v>6285.973638680999</v>
      </c>
      <c r="F73" s="15">
        <v>609.9753639489999</v>
      </c>
      <c r="G73" s="27">
        <f>_xlfn.IFERROR((F73/E73*100),0)</f>
        <v>9.703753133730807</v>
      </c>
      <c r="H73" s="41">
        <f>IF(C73&lt;&gt;0,F73/C73*100-100," ")</f>
        <v>-44.349924214418614</v>
      </c>
    </row>
    <row r="74" spans="1:8" s="30" customFormat="1" ht="12.75">
      <c r="A74" s="19" t="s">
        <v>22</v>
      </c>
      <c r="B74" s="17">
        <v>7765.276637214</v>
      </c>
      <c r="C74" s="17">
        <v>1085.720116973</v>
      </c>
      <c r="D74" s="53">
        <f>_xlfn.IFERROR((C74/B74*100),0)</f>
        <v>13.981731336779921</v>
      </c>
      <c r="E74" s="17">
        <v>6209.081706060999</v>
      </c>
      <c r="F74" s="17">
        <v>591.4923793069999</v>
      </c>
      <c r="G74" s="28">
        <f>_xlfn.IFERROR((F74/E74*100),0)</f>
        <v>9.526245704410915</v>
      </c>
      <c r="H74" s="42">
        <f>IF(C74&lt;&gt;0,F74/C74*100-100," ")</f>
        <v>-45.52073135053559</v>
      </c>
    </row>
    <row r="75" spans="1:8" s="30" customFormat="1" ht="12.75">
      <c r="A75" s="19" t="s">
        <v>23</v>
      </c>
      <c r="B75" s="17">
        <v>53.04818549400001</v>
      </c>
      <c r="C75" s="17">
        <v>10.370688544000002</v>
      </c>
      <c r="D75" s="53">
        <f>_xlfn.IFERROR((C75/B75*100),0)</f>
        <v>19.549563189438356</v>
      </c>
      <c r="E75" s="17">
        <v>76.89193262</v>
      </c>
      <c r="F75" s="17">
        <v>18.482984641999998</v>
      </c>
      <c r="G75" s="28">
        <f>_xlfn.IFERROR((F75/E75*100),0)</f>
        <v>24.037612285469432</v>
      </c>
      <c r="H75" s="42">
        <f>IF(C75&lt;&gt;0,F75/C75*100-100," ")</f>
        <v>78.22331240188862</v>
      </c>
    </row>
    <row r="76" spans="1:8" s="30" customFormat="1" ht="9" customHeight="1">
      <c r="A76" s="19"/>
      <c r="B76" s="17"/>
      <c r="C76" s="17"/>
      <c r="D76" s="53"/>
      <c r="E76" s="17"/>
      <c r="F76" s="17"/>
      <c r="G76" s="28"/>
      <c r="H76" s="42" t="str">
        <f>IF(C76&lt;&gt;0,F76/C76*100-100," ")</f>
        <v> </v>
      </c>
    </row>
    <row r="77" spans="1:8" s="30" customFormat="1" ht="13.5">
      <c r="A77" s="34" t="s">
        <v>24</v>
      </c>
      <c r="B77" s="25">
        <v>-5045.352560975993</v>
      </c>
      <c r="C77" s="25">
        <v>-738.2907888200009</v>
      </c>
      <c r="D77" s="57">
        <f>_xlfn.IFERROR((C77/B77*100),0)</f>
        <v>14.633086189663286</v>
      </c>
      <c r="E77" s="25">
        <v>-2963.7233199499924</v>
      </c>
      <c r="F77" s="25">
        <v>-1017.1737254350008</v>
      </c>
      <c r="G77" s="57">
        <f>_xlfn.IFERROR((F77/E77*100),0)</f>
        <v>34.32080581166274</v>
      </c>
      <c r="H77" s="99">
        <f>IF(C77&lt;&gt;0,F77/C77*100-100," ")</f>
        <v>37.774131932586386</v>
      </c>
    </row>
    <row r="78" spans="1:8" s="30" customFormat="1" ht="5.25" customHeight="1">
      <c r="A78" s="19"/>
      <c r="B78" s="17"/>
      <c r="C78" s="17"/>
      <c r="D78" s="53"/>
      <c r="E78" s="17"/>
      <c r="F78" s="17"/>
      <c r="G78" s="28"/>
      <c r="H78" s="42"/>
    </row>
    <row r="79" spans="1:8" s="30" customFormat="1" ht="26.25">
      <c r="A79" s="37" t="s">
        <v>25</v>
      </c>
      <c r="B79" s="17"/>
      <c r="C79" s="17"/>
      <c r="D79" s="58"/>
      <c r="E79" s="17"/>
      <c r="F79" s="17"/>
      <c r="G79" s="38"/>
      <c r="H79" s="46"/>
    </row>
    <row r="80" spans="1:8" s="30" customFormat="1" ht="7.5" customHeight="1">
      <c r="A80" s="94"/>
      <c r="B80" s="17"/>
      <c r="C80" s="17"/>
      <c r="D80" s="52"/>
      <c r="E80" s="17"/>
      <c r="F80" s="17"/>
      <c r="G80" s="27"/>
      <c r="H80" s="41"/>
    </row>
    <row r="81" spans="1:8" s="18" customFormat="1" ht="12.75" outlineLevel="2">
      <c r="A81" s="94" t="s">
        <v>26</v>
      </c>
      <c r="B81" s="15">
        <v>-973.0624957990002</v>
      </c>
      <c r="C81" s="15">
        <v>1365.751151023747</v>
      </c>
      <c r="D81" s="52">
        <f aca="true" t="shared" si="6" ref="D81:D86">_xlfn.IFERROR((C81/B81*100),0)</f>
        <v>-140.35595420850154</v>
      </c>
      <c r="E81" s="15">
        <v>813.09828449</v>
      </c>
      <c r="F81" s="15">
        <v>-274.6580070320527</v>
      </c>
      <c r="G81" s="27">
        <f aca="true" t="shared" si="7" ref="G81:G95">_xlfn.IFERROR((F81/E81*100),0)</f>
        <v>-33.77918909327506</v>
      </c>
      <c r="H81" s="41">
        <f aca="true" t="shared" si="8" ref="H81:H86">IF(C81&lt;&gt;0,F81/C81*100-100," ")</f>
        <v>-120.11039908889501</v>
      </c>
    </row>
    <row r="82" spans="1:8" s="30" customFormat="1" ht="12.75" hidden="1">
      <c r="A82" s="19" t="s">
        <v>27</v>
      </c>
      <c r="B82" s="17">
        <v>-973.0624957990002</v>
      </c>
      <c r="C82" s="17">
        <v>1365.751151023747</v>
      </c>
      <c r="D82" s="53">
        <f t="shared" si="6"/>
        <v>-140.35595420850154</v>
      </c>
      <c r="E82" s="17">
        <v>813.09828449</v>
      </c>
      <c r="F82" s="17">
        <v>-274.6580070320527</v>
      </c>
      <c r="G82" s="28">
        <f t="shared" si="7"/>
        <v>-33.77918909327506</v>
      </c>
      <c r="H82" s="42">
        <f t="shared" si="8"/>
        <v>-120.11039908889501</v>
      </c>
    </row>
    <row r="83" spans="1:8" s="30" customFormat="1" ht="12.75" hidden="1">
      <c r="A83" s="19" t="s">
        <v>28</v>
      </c>
      <c r="B83" s="17">
        <v>0</v>
      </c>
      <c r="C83" s="17">
        <v>0</v>
      </c>
      <c r="D83" s="53">
        <f t="shared" si="6"/>
        <v>0</v>
      </c>
      <c r="E83" s="17">
        <v>0</v>
      </c>
      <c r="F83" s="17">
        <v>0</v>
      </c>
      <c r="G83" s="28">
        <f t="shared" si="7"/>
        <v>0</v>
      </c>
      <c r="H83" s="42" t="str">
        <f t="shared" si="8"/>
        <v> </v>
      </c>
    </row>
    <row r="84" spans="1:8" s="18" customFormat="1" ht="12.75" outlineLevel="2">
      <c r="A84" s="94" t="s">
        <v>29</v>
      </c>
      <c r="B84" s="15">
        <v>4072.290065177</v>
      </c>
      <c r="C84" s="15">
        <v>2097.8374765969997</v>
      </c>
      <c r="D84" s="52">
        <f t="shared" si="6"/>
        <v>51.51493245866852</v>
      </c>
      <c r="E84" s="15">
        <v>3776.82160444</v>
      </c>
      <c r="F84" s="15">
        <v>2730.4586191739995</v>
      </c>
      <c r="G84" s="27">
        <f t="shared" si="7"/>
        <v>72.29514404291945</v>
      </c>
      <c r="H84" s="41">
        <f t="shared" si="8"/>
        <v>30.15587001540291</v>
      </c>
    </row>
    <row r="85" spans="1:8" s="30" customFormat="1" ht="15" customHeight="1" hidden="1">
      <c r="A85" s="19" t="s">
        <v>27</v>
      </c>
      <c r="B85" s="17">
        <v>-213.391489051</v>
      </c>
      <c r="C85" s="17">
        <v>-868.6815452270002</v>
      </c>
      <c r="D85" s="59">
        <f t="shared" si="6"/>
        <v>407.08350135716404</v>
      </c>
      <c r="E85" s="17">
        <v>1239.300535793</v>
      </c>
      <c r="F85" s="17">
        <v>-200</v>
      </c>
      <c r="G85" s="28">
        <f t="shared" si="7"/>
        <v>-16.138135522714396</v>
      </c>
      <c r="H85" s="42">
        <f t="shared" si="8"/>
        <v>-76.97660309478121</v>
      </c>
    </row>
    <row r="86" spans="1:8" s="30" customFormat="1" ht="12.75" hidden="1">
      <c r="A86" s="19" t="s">
        <v>28</v>
      </c>
      <c r="B86" s="17">
        <v>4285.681554228</v>
      </c>
      <c r="C86" s="17">
        <v>2966.519021824</v>
      </c>
      <c r="D86" s="59">
        <f t="shared" si="6"/>
        <v>69.2193058277372</v>
      </c>
      <c r="E86" s="17">
        <v>2537.521068647</v>
      </c>
      <c r="F86" s="17">
        <v>2930.4586191739995</v>
      </c>
      <c r="G86" s="28">
        <f t="shared" si="7"/>
        <v>115.48509509465916</v>
      </c>
      <c r="H86" s="42">
        <f t="shared" si="8"/>
        <v>-1.2155796873275477</v>
      </c>
    </row>
    <row r="87" spans="1:8" s="30" customFormat="1" ht="6" customHeight="1">
      <c r="A87" s="19"/>
      <c r="B87" s="17"/>
      <c r="C87" s="17"/>
      <c r="D87" s="59"/>
      <c r="E87" s="17"/>
      <c r="F87" s="17"/>
      <c r="G87" s="28"/>
      <c r="H87" s="42"/>
    </row>
    <row r="88" spans="1:8" s="14" customFormat="1" ht="12.75">
      <c r="A88" s="94" t="s">
        <v>30</v>
      </c>
      <c r="B88" s="15">
        <v>-125.245636978</v>
      </c>
      <c r="C88" s="15">
        <v>-425.68154522700024</v>
      </c>
      <c r="D88" s="60">
        <f>_xlfn.IFERROR((C88/B88*100),0)</f>
        <v>339.87734463099366</v>
      </c>
      <c r="E88" s="15">
        <v>0</v>
      </c>
      <c r="F88" s="15">
        <v>0</v>
      </c>
      <c r="G88" s="60">
        <f t="shared" si="7"/>
        <v>0</v>
      </c>
      <c r="H88" s="85">
        <f aca="true" t="shared" si="9" ref="H88:H95">IF(C88&lt;&gt;0,F88/C88*100-100," ")</f>
        <v>-100</v>
      </c>
    </row>
    <row r="89" spans="1:8" s="39" customFormat="1" ht="12.75" hidden="1">
      <c r="A89" s="19" t="s">
        <v>31</v>
      </c>
      <c r="B89" s="88">
        <v>0</v>
      </c>
      <c r="C89" s="88">
        <v>1540.9852846839997</v>
      </c>
      <c r="D89" s="89">
        <f>_xlfn.IFERROR((C89/B89*100),0)</f>
        <v>0</v>
      </c>
      <c r="E89" s="88">
        <v>0</v>
      </c>
      <c r="F89" s="23">
        <v>0</v>
      </c>
      <c r="G89" s="61">
        <f t="shared" si="7"/>
        <v>0</v>
      </c>
      <c r="H89" s="86">
        <f t="shared" si="9"/>
        <v>-100</v>
      </c>
    </row>
    <row r="90" spans="1:8" s="39" customFormat="1" ht="12.75" hidden="1">
      <c r="A90" s="19" t="s">
        <v>32</v>
      </c>
      <c r="B90" s="88">
        <v>125.245636978</v>
      </c>
      <c r="C90" s="88">
        <v>1966.666829911</v>
      </c>
      <c r="D90" s="89">
        <f>_xlfn.IFERROR((C90/B90*100),0)</f>
        <v>1570.2477765803967</v>
      </c>
      <c r="E90" s="88">
        <v>0</v>
      </c>
      <c r="F90" s="23">
        <v>0</v>
      </c>
      <c r="G90" s="61">
        <f t="shared" si="7"/>
        <v>0</v>
      </c>
      <c r="H90" s="86">
        <f t="shared" si="9"/>
        <v>-100</v>
      </c>
    </row>
    <row r="91" spans="1:8" s="39" customFormat="1" ht="6.75" customHeight="1">
      <c r="A91" s="98"/>
      <c r="B91" s="88"/>
      <c r="C91" s="88"/>
      <c r="D91" s="89"/>
      <c r="E91" s="88"/>
      <c r="F91" s="23"/>
      <c r="G91" s="61"/>
      <c r="H91" s="86" t="str">
        <f t="shared" si="9"/>
        <v> </v>
      </c>
    </row>
    <row r="92" spans="1:8" s="39" customFormat="1" ht="12.75">
      <c r="A92" s="94" t="s">
        <v>33</v>
      </c>
      <c r="B92" s="90">
        <v>3220.574777986</v>
      </c>
      <c r="C92" s="90">
        <v>1353.048267290747</v>
      </c>
      <c r="D92" s="91">
        <f>_xlfn.IFERROR((C92/B92*100),0)</f>
        <v>42.012633165340795</v>
      </c>
      <c r="E92" s="90">
        <v>3220.574777986</v>
      </c>
      <c r="F92" s="24">
        <v>-288.9225630920527</v>
      </c>
      <c r="G92" s="62">
        <f t="shared" si="7"/>
        <v>-8.971149034233314</v>
      </c>
      <c r="H92" s="87">
        <f t="shared" si="9"/>
        <v>-121.35345575443306</v>
      </c>
    </row>
    <row r="93" spans="1:8" s="39" customFormat="1" ht="12.75">
      <c r="A93" s="16" t="s">
        <v>67</v>
      </c>
      <c r="B93" s="88">
        <v>3220.574777986</v>
      </c>
      <c r="C93" s="88">
        <v>1353.048267290747</v>
      </c>
      <c r="D93" s="89">
        <f>_xlfn.IFERROR((C93/B93*100),0)</f>
        <v>42.012633165340795</v>
      </c>
      <c r="E93" s="88">
        <v>3220.574777986</v>
      </c>
      <c r="F93" s="23">
        <v>-288.9225630920527</v>
      </c>
      <c r="G93" s="61">
        <f t="shared" si="7"/>
        <v>-8.971149034233314</v>
      </c>
      <c r="H93" s="86">
        <f t="shared" si="9"/>
        <v>-121.35345575443306</v>
      </c>
    </row>
    <row r="94" spans="2:8" s="39" customFormat="1" ht="7.5" customHeight="1">
      <c r="B94" s="88"/>
      <c r="C94" s="88"/>
      <c r="D94" s="89"/>
      <c r="E94" s="88"/>
      <c r="F94" s="23"/>
      <c r="G94" s="61"/>
      <c r="H94" s="86" t="str">
        <f t="shared" si="9"/>
        <v> </v>
      </c>
    </row>
    <row r="95" spans="1:8" s="39" customFormat="1" ht="12.75">
      <c r="A95" s="14" t="s">
        <v>34</v>
      </c>
      <c r="B95" s="90">
        <v>7.73070496506989E-12</v>
      </c>
      <c r="C95" s="90">
        <v>-6.204463246748162</v>
      </c>
      <c r="D95" s="91"/>
      <c r="E95" s="90">
        <v>7.73070496506989E-12</v>
      </c>
      <c r="F95" s="24">
        <v>1987.9429007710526</v>
      </c>
      <c r="G95" s="61"/>
      <c r="H95" s="87"/>
    </row>
    <row r="96" spans="2:6" ht="13.5">
      <c r="B96" s="92"/>
      <c r="C96" s="92"/>
      <c r="D96" s="92"/>
      <c r="E96" s="92"/>
      <c r="F96" s="23"/>
    </row>
    <row r="97" spans="1:6" ht="15">
      <c r="A97" s="4" t="s">
        <v>91</v>
      </c>
      <c r="B97" s="92"/>
      <c r="C97" s="92"/>
      <c r="D97" s="92"/>
      <c r="E97" s="92"/>
      <c r="F97" s="23"/>
    </row>
    <row r="98" spans="1:6" ht="13.5">
      <c r="A98" s="50" t="s">
        <v>66</v>
      </c>
      <c r="B98" s="92"/>
      <c r="C98" s="92"/>
      <c r="D98" s="92"/>
      <c r="E98" s="92"/>
      <c r="F98" s="23"/>
    </row>
    <row r="99" spans="2:5" ht="13.5">
      <c r="B99" s="92"/>
      <c r="C99" s="92"/>
      <c r="D99" s="92"/>
      <c r="E99" s="92"/>
    </row>
    <row r="100" spans="2:5" ht="13.5">
      <c r="B100" s="92"/>
      <c r="C100" s="92"/>
      <c r="D100" s="92"/>
      <c r="E100" s="92"/>
    </row>
    <row r="101" spans="2:5" ht="13.5">
      <c r="B101" s="92"/>
      <c r="C101" s="92"/>
      <c r="D101" s="92"/>
      <c r="E101" s="92"/>
    </row>
    <row r="102" spans="2:5" ht="13.5">
      <c r="B102" s="92"/>
      <c r="C102" s="92"/>
      <c r="D102" s="92"/>
      <c r="E102" s="92"/>
    </row>
    <row r="103" spans="2:5" ht="13.5">
      <c r="B103" s="92"/>
      <c r="C103" s="92"/>
      <c r="D103" s="92"/>
      <c r="E103" s="92"/>
    </row>
    <row r="104" spans="2:5" ht="13.5">
      <c r="B104" s="92"/>
      <c r="C104" s="92"/>
      <c r="D104" s="92"/>
      <c r="E104" s="92"/>
    </row>
    <row r="105" spans="2:5" ht="13.5">
      <c r="B105" s="92"/>
      <c r="C105" s="92"/>
      <c r="D105" s="92"/>
      <c r="E105" s="92"/>
    </row>
    <row r="106" spans="2:5" ht="13.5">
      <c r="B106" s="92"/>
      <c r="C106" s="92"/>
      <c r="D106" s="92"/>
      <c r="E106" s="92"/>
    </row>
    <row r="107" spans="2:5" ht="13.5">
      <c r="B107" s="92"/>
      <c r="C107" s="92"/>
      <c r="D107" s="92"/>
      <c r="E107" s="92"/>
    </row>
    <row r="108" spans="2:5" ht="13.5">
      <c r="B108" s="92"/>
      <c r="C108" s="92"/>
      <c r="D108" s="92"/>
      <c r="E108" s="92"/>
    </row>
  </sheetData>
  <sheetProtection/>
  <mergeCells count="12">
    <mergeCell ref="A9:A10"/>
    <mergeCell ref="B9:B10"/>
    <mergeCell ref="C9:C10"/>
    <mergeCell ref="D9:D10"/>
    <mergeCell ref="A2:H2"/>
    <mergeCell ref="A5:H5"/>
    <mergeCell ref="A6:H6"/>
    <mergeCell ref="E9:E10"/>
    <mergeCell ref="F9:F10"/>
    <mergeCell ref="G9:G10"/>
    <mergeCell ref="H9:H10"/>
    <mergeCell ref="A3:H3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showGridLines="0" zoomScalePageLayoutView="0" workbookViewId="0" topLeftCell="A1">
      <selection activeCell="A89" sqref="A89"/>
    </sheetView>
  </sheetViews>
  <sheetFormatPr defaultColWidth="11.00390625" defaultRowHeight="14.25" outlineLevelRow="2"/>
  <cols>
    <col min="1" max="1" width="46.00390625" style="6" customWidth="1"/>
    <col min="2" max="2" width="6.00390625" style="6" bestFit="1" customWidth="1"/>
    <col min="3" max="4" width="6.00390625" style="6" customWidth="1"/>
    <col min="5" max="5" width="6.875" style="6" hidden="1" customWidth="1"/>
    <col min="6" max="6" width="7.00390625" style="5" hidden="1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2" t="s">
        <v>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.75" customHeight="1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.75" customHeight="1">
      <c r="A5" s="102" t="s">
        <v>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256" ht="18">
      <c r="A6" s="102" t="s">
        <v>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4" ht="6" customHeight="1" thickBot="1">
      <c r="A8" s="10"/>
      <c r="B8" s="10"/>
      <c r="C8" s="10"/>
      <c r="D8" s="10"/>
      <c r="E8" s="10"/>
      <c r="G8" s="10"/>
      <c r="H8" s="10"/>
      <c r="N8" s="10"/>
    </row>
    <row r="9" spans="1:14" s="11" customFormat="1" ht="16.5" customHeight="1">
      <c r="A9" s="104" t="s">
        <v>1</v>
      </c>
      <c r="B9" s="100" t="s">
        <v>68</v>
      </c>
      <c r="C9" s="100" t="s">
        <v>69</v>
      </c>
      <c r="D9" s="100" t="s">
        <v>70</v>
      </c>
      <c r="E9" s="100" t="s">
        <v>71</v>
      </c>
      <c r="F9" s="100" t="s">
        <v>72</v>
      </c>
      <c r="G9" s="100" t="s">
        <v>73</v>
      </c>
      <c r="H9" s="100" t="s">
        <v>74</v>
      </c>
      <c r="I9" s="100" t="s">
        <v>75</v>
      </c>
      <c r="J9" s="100" t="s">
        <v>76</v>
      </c>
      <c r="K9" s="100" t="s">
        <v>77</v>
      </c>
      <c r="L9" s="100" t="s">
        <v>78</v>
      </c>
      <c r="M9" s="100" t="s">
        <v>79</v>
      </c>
      <c r="N9" s="100" t="s">
        <v>80</v>
      </c>
    </row>
    <row r="10" spans="1:14" s="11" customFormat="1" ht="23.25" customHeight="1" thickBot="1">
      <c r="A10" s="105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s="14" customFormat="1" ht="12.75">
      <c r="A11" s="12" t="s">
        <v>7</v>
      </c>
      <c r="B11" s="64">
        <v>2401.114687463</v>
      </c>
      <c r="C11" s="64">
        <v>2027.9859141850002</v>
      </c>
      <c r="D11" s="65">
        <v>2116.324295192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f>+SUM(B11:M11)</f>
        <v>6545.424896840001</v>
      </c>
    </row>
    <row r="12" spans="1:14" s="14" customFormat="1" ht="6.75" customHeight="1">
      <c r="A12" s="12"/>
      <c r="B12" s="64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14" customFormat="1" ht="14.25" outlineLevel="1">
      <c r="A13" s="14" t="s">
        <v>48</v>
      </c>
      <c r="B13" s="66">
        <v>1871.333058213</v>
      </c>
      <c r="C13" s="66">
        <v>1435.5580623780002</v>
      </c>
      <c r="D13" s="67">
        <v>1491.3567268250001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>+SUM(B13:M13)</f>
        <v>4798.247847416</v>
      </c>
    </row>
    <row r="14" spans="1:16" s="30" customFormat="1" ht="6" customHeight="1">
      <c r="A14" s="16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4"/>
      <c r="P14" s="14"/>
    </row>
    <row r="15" spans="1:16" s="18" customFormat="1" ht="12.75" outlineLevel="2">
      <c r="A15" s="14" t="s">
        <v>8</v>
      </c>
      <c r="B15" s="66">
        <v>123.437768107</v>
      </c>
      <c r="C15" s="66">
        <v>110.876294112</v>
      </c>
      <c r="D15" s="67">
        <v>121.76357658999999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aca="true" t="shared" si="0" ref="N15:N70">+SUM(B15:M15)</f>
        <v>356.07763880899995</v>
      </c>
      <c r="O15" s="14"/>
      <c r="P15" s="14"/>
    </row>
    <row r="16" spans="1:16" s="30" customFormat="1" ht="8.25" customHeight="1">
      <c r="A16" s="16"/>
      <c r="B16" s="68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4"/>
      <c r="P16" s="14"/>
    </row>
    <row r="17" spans="1:16" s="18" customFormat="1" ht="12.75" outlineLevel="2">
      <c r="A17" s="14" t="s">
        <v>2</v>
      </c>
      <c r="B17" s="66">
        <v>47.86806635</v>
      </c>
      <c r="C17" s="66">
        <v>67.105506162</v>
      </c>
      <c r="D17" s="67">
        <v>97.09159479200001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0"/>
        <v>212.065167304</v>
      </c>
      <c r="O17" s="14"/>
      <c r="P17" s="14"/>
    </row>
    <row r="18" spans="1:16" s="30" customFormat="1" ht="12.75" customHeight="1">
      <c r="A18" s="16" t="s">
        <v>9</v>
      </c>
      <c r="B18" s="68">
        <v>0</v>
      </c>
      <c r="C18" s="68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f t="shared" si="0"/>
        <v>0</v>
      </c>
      <c r="O18" s="14"/>
      <c r="P18" s="14"/>
    </row>
    <row r="19" spans="1:16" s="30" customFormat="1" ht="12.75" customHeight="1" hidden="1">
      <c r="A19" s="16" t="s">
        <v>49</v>
      </c>
      <c r="B19" s="68">
        <v>0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f t="shared" si="0"/>
        <v>0</v>
      </c>
      <c r="O19" s="14"/>
      <c r="P19" s="14"/>
    </row>
    <row r="20" spans="1:16" s="30" customFormat="1" ht="12.75" customHeight="1" hidden="1">
      <c r="A20" s="16" t="s">
        <v>50</v>
      </c>
      <c r="B20" s="68">
        <v>0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f t="shared" si="0"/>
        <v>0</v>
      </c>
      <c r="O20" s="14"/>
      <c r="P20" s="14"/>
    </row>
    <row r="21" spans="1:16" s="30" customFormat="1" ht="12.75" customHeight="1">
      <c r="A21" s="16" t="s">
        <v>10</v>
      </c>
      <c r="B21" s="68">
        <v>0</v>
      </c>
      <c r="C21" s="68">
        <v>7.001129238000001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f t="shared" si="0"/>
        <v>7.001129238000001</v>
      </c>
      <c r="O21" s="14"/>
      <c r="P21" s="14"/>
    </row>
    <row r="22" spans="1:16" s="30" customFormat="1" ht="12.75" customHeight="1" hidden="1">
      <c r="A22" s="16" t="s">
        <v>49</v>
      </c>
      <c r="B22" s="68">
        <v>0</v>
      </c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f t="shared" si="0"/>
        <v>0</v>
      </c>
      <c r="O22" s="14"/>
      <c r="P22" s="14"/>
    </row>
    <row r="23" spans="1:16" s="30" customFormat="1" ht="12.75" customHeight="1" hidden="1">
      <c r="A23" s="16" t="s">
        <v>50</v>
      </c>
      <c r="B23" s="68">
        <v>0</v>
      </c>
      <c r="C23" s="68">
        <v>7.001129238000001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f t="shared" si="0"/>
        <v>7.001129238000001</v>
      </c>
      <c r="O23" s="14"/>
      <c r="P23" s="14"/>
    </row>
    <row r="24" spans="1:16" s="30" customFormat="1" ht="12.75" customHeight="1">
      <c r="A24" s="16" t="s">
        <v>11</v>
      </c>
      <c r="B24" s="68">
        <v>47.86806635</v>
      </c>
      <c r="C24" s="68">
        <v>60.10437692399999</v>
      </c>
      <c r="D24" s="69">
        <v>97.09159479200001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f t="shared" si="0"/>
        <v>205.06403806600002</v>
      </c>
      <c r="O24" s="14"/>
      <c r="P24" s="14"/>
    </row>
    <row r="25" spans="1:16" s="30" customFormat="1" ht="12.75" customHeight="1" hidden="1">
      <c r="A25" s="16" t="s">
        <v>49</v>
      </c>
      <c r="B25" s="68">
        <v>47.86806635</v>
      </c>
      <c r="C25" s="68">
        <v>60.10437692399999</v>
      </c>
      <c r="D25" s="69">
        <v>97.09159479200001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f t="shared" si="0"/>
        <v>205.06403806600002</v>
      </c>
      <c r="O25" s="14"/>
      <c r="P25" s="14"/>
    </row>
    <row r="26" spans="1:16" s="30" customFormat="1" ht="12.75" customHeight="1" hidden="1">
      <c r="A26" s="16" t="s">
        <v>50</v>
      </c>
      <c r="B26" s="68">
        <v>0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f t="shared" si="0"/>
        <v>0</v>
      </c>
      <c r="O26" s="14"/>
      <c r="P26" s="14"/>
    </row>
    <row r="27" spans="1:16" s="18" customFormat="1" ht="12.75" outlineLevel="2">
      <c r="A27" s="14" t="s">
        <v>12</v>
      </c>
      <c r="B27" s="66">
        <v>358.475794793</v>
      </c>
      <c r="C27" s="66">
        <v>414.446051533</v>
      </c>
      <c r="D27" s="67">
        <v>406.11239698500003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0"/>
        <v>1179.034243311</v>
      </c>
      <c r="O27" s="14"/>
      <c r="P27" s="14"/>
    </row>
    <row r="28" spans="1:16" s="30" customFormat="1" ht="12.75">
      <c r="A28" s="16" t="s">
        <v>13</v>
      </c>
      <c r="B28" s="68">
        <v>40.206919088</v>
      </c>
      <c r="C28" s="68">
        <v>179.12443132700002</v>
      </c>
      <c r="D28" s="69">
        <v>157.98233068800002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f t="shared" si="0"/>
        <v>377.313681103</v>
      </c>
      <c r="O28" s="14"/>
      <c r="P28" s="14"/>
    </row>
    <row r="29" spans="1:16" s="30" customFormat="1" ht="14.25" customHeight="1">
      <c r="A29" s="16" t="s">
        <v>40</v>
      </c>
      <c r="B29" s="68">
        <v>14.014524999999999</v>
      </c>
      <c r="C29" s="68">
        <v>129.77853433500002</v>
      </c>
      <c r="D29" s="69">
        <v>130.423194972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f t="shared" si="0"/>
        <v>274.216254307</v>
      </c>
      <c r="O29" s="14"/>
      <c r="P29" s="14"/>
    </row>
    <row r="30" spans="1:16" s="30" customFormat="1" ht="14.25" customHeight="1">
      <c r="A30" s="47" t="s">
        <v>38</v>
      </c>
      <c r="B30" s="68">
        <v>26.192394087999993</v>
      </c>
      <c r="C30" s="68">
        <v>49.34589699200002</v>
      </c>
      <c r="D30" s="69">
        <v>27.559135716000018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f t="shared" si="0"/>
        <v>103.09742679600004</v>
      </c>
      <c r="O30" s="14"/>
      <c r="P30" s="14"/>
    </row>
    <row r="31" spans="1:16" s="30" customFormat="1" ht="12.75">
      <c r="A31" s="16" t="s">
        <v>14</v>
      </c>
      <c r="B31" s="68">
        <v>310.44773642999996</v>
      </c>
      <c r="C31" s="68">
        <v>227.41625907199997</v>
      </c>
      <c r="D31" s="69">
        <v>237.156366546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f t="shared" si="0"/>
        <v>775.0203620479999</v>
      </c>
      <c r="O31" s="14"/>
      <c r="P31" s="14"/>
    </row>
    <row r="32" spans="1:16" s="30" customFormat="1" ht="14.25" customHeight="1">
      <c r="A32" s="16" t="s">
        <v>41</v>
      </c>
      <c r="B32" s="68">
        <v>212.172232238</v>
      </c>
      <c r="C32" s="68">
        <v>138.444965406</v>
      </c>
      <c r="D32" s="69">
        <v>137.459349254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f t="shared" si="0"/>
        <v>488.07654689799995</v>
      </c>
      <c r="O32" s="14"/>
      <c r="P32" s="14"/>
    </row>
    <row r="33" spans="1:16" s="30" customFormat="1" ht="14.25" customHeight="1">
      <c r="A33" s="47" t="s">
        <v>39</v>
      </c>
      <c r="B33" s="68">
        <v>98.275504192</v>
      </c>
      <c r="C33" s="68">
        <v>88.97129366600001</v>
      </c>
      <c r="D33" s="69">
        <v>99.69701729199998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f t="shared" si="0"/>
        <v>286.94381515</v>
      </c>
      <c r="O33" s="14"/>
      <c r="P33" s="14"/>
    </row>
    <row r="34" spans="1:16" s="30" customFormat="1" ht="12.75">
      <c r="A34" s="16" t="s">
        <v>12</v>
      </c>
      <c r="B34" s="68">
        <v>7.821139275</v>
      </c>
      <c r="C34" s="68">
        <v>7.905361134</v>
      </c>
      <c r="D34" s="69">
        <v>10.973699751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f t="shared" si="0"/>
        <v>26.70020016</v>
      </c>
      <c r="O34" s="14"/>
      <c r="P34" s="14"/>
    </row>
    <row r="35" spans="1:16" s="30" customFormat="1" ht="8.25" customHeight="1">
      <c r="A35" s="16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/>
      <c r="P35" s="14"/>
    </row>
    <row r="36" spans="1:14" s="14" customFormat="1" ht="12.75">
      <c r="A36" s="31" t="s">
        <v>0</v>
      </c>
      <c r="B36" s="70">
        <v>1855.585828383</v>
      </c>
      <c r="C36" s="70">
        <v>2680.687077586</v>
      </c>
      <c r="D36" s="71">
        <v>2416.350352357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f>+SUM(B36:M36)</f>
        <v>6952.623258326</v>
      </c>
    </row>
    <row r="37" spans="1:16" s="30" customFormat="1" ht="12.75">
      <c r="A37" s="19" t="s">
        <v>15</v>
      </c>
      <c r="B37" s="72">
        <v>1114.4111813430002</v>
      </c>
      <c r="C37" s="72">
        <v>1169.8172041560001</v>
      </c>
      <c r="D37" s="73">
        <v>1160.637706389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f t="shared" si="0"/>
        <v>3444.866091888</v>
      </c>
      <c r="O37" s="14"/>
      <c r="P37" s="14"/>
    </row>
    <row r="38" spans="1:16" s="30" customFormat="1" ht="12.75">
      <c r="A38" s="16" t="s">
        <v>16</v>
      </c>
      <c r="B38" s="68">
        <v>96.853152843</v>
      </c>
      <c r="C38" s="68">
        <v>273.133587284</v>
      </c>
      <c r="D38" s="69">
        <v>277.80653508200004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f t="shared" si="0"/>
        <v>647.7932752090001</v>
      </c>
      <c r="O38" s="14"/>
      <c r="P38" s="14"/>
    </row>
    <row r="39" spans="1:16" s="30" customFormat="1" ht="12.75" hidden="1">
      <c r="A39" s="48" t="s">
        <v>42</v>
      </c>
      <c r="B39" s="68">
        <v>45.217750574</v>
      </c>
      <c r="C39" s="68">
        <v>102.075095003</v>
      </c>
      <c r="D39" s="69">
        <v>141.964959625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f t="shared" si="0"/>
        <v>289.257805202</v>
      </c>
      <c r="O39" s="14"/>
      <c r="P39" s="14"/>
    </row>
    <row r="40" spans="1:16" s="30" customFormat="1" ht="12.75" hidden="1">
      <c r="A40" s="48" t="s">
        <v>43</v>
      </c>
      <c r="B40" s="68">
        <v>51.635206141000005</v>
      </c>
      <c r="C40" s="68">
        <v>93.272431372</v>
      </c>
      <c r="D40" s="69">
        <v>132.09280524800002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f t="shared" si="0"/>
        <v>277.00044276100004</v>
      </c>
      <c r="O40" s="14"/>
      <c r="P40" s="14"/>
    </row>
    <row r="41" spans="1:16" s="30" customFormat="1" ht="12.75" hidden="1">
      <c r="A41" s="48" t="s">
        <v>44</v>
      </c>
      <c r="B41" s="68">
        <v>0.000196128</v>
      </c>
      <c r="C41" s="68">
        <v>0.016328609</v>
      </c>
      <c r="D41" s="69">
        <v>3.744687963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f t="shared" si="0"/>
        <v>3.7612127</v>
      </c>
      <c r="O41" s="14"/>
      <c r="P41" s="14"/>
    </row>
    <row r="42" spans="1:16" s="30" customFormat="1" ht="12.75" hidden="1">
      <c r="A42" s="48" t="s">
        <v>45</v>
      </c>
      <c r="B42" s="68">
        <v>0</v>
      </c>
      <c r="C42" s="68">
        <v>77.7697323</v>
      </c>
      <c r="D42" s="69">
        <v>0.004082246000005398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f t="shared" si="0"/>
        <v>77.77381454600001</v>
      </c>
      <c r="O42" s="14"/>
      <c r="P42" s="14"/>
    </row>
    <row r="43" spans="1:16" s="30" customFormat="1" ht="12.75">
      <c r="A43" s="16" t="s">
        <v>17</v>
      </c>
      <c r="B43" s="68">
        <v>150.84025935300002</v>
      </c>
      <c r="C43" s="68">
        <v>189.55134016899999</v>
      </c>
      <c r="D43" s="69">
        <v>112.226678481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f t="shared" si="0"/>
        <v>452.618278003</v>
      </c>
      <c r="O43" s="14"/>
      <c r="P43" s="14"/>
    </row>
    <row r="44" spans="1:16" s="30" customFormat="1" ht="12.75" hidden="1">
      <c r="A44" s="48" t="s">
        <v>46</v>
      </c>
      <c r="B44" s="68">
        <v>110.922231921</v>
      </c>
      <c r="C44" s="68">
        <v>174.30129578799998</v>
      </c>
      <c r="D44" s="69">
        <v>101.118588995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f t="shared" si="0"/>
        <v>386.342116704</v>
      </c>
      <c r="O44" s="14"/>
      <c r="P44" s="14"/>
    </row>
    <row r="45" spans="1:16" s="30" customFormat="1" ht="12.75" hidden="1">
      <c r="A45" s="48" t="s">
        <v>47</v>
      </c>
      <c r="B45" s="68">
        <v>39.918027432</v>
      </c>
      <c r="C45" s="68">
        <v>15.250044381</v>
      </c>
      <c r="D45" s="69">
        <v>11.108089486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f t="shared" si="0"/>
        <v>66.27616129900001</v>
      </c>
      <c r="O45" s="14"/>
      <c r="P45" s="14"/>
    </row>
    <row r="46" spans="1:16" s="30" customFormat="1" ht="12.75" hidden="1">
      <c r="A46" s="16" t="s">
        <v>3</v>
      </c>
      <c r="B46" s="68">
        <v>0</v>
      </c>
      <c r="C46" s="68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f t="shared" si="0"/>
        <v>0</v>
      </c>
      <c r="O46" s="14"/>
      <c r="P46" s="14"/>
    </row>
    <row r="47" spans="1:16" s="30" customFormat="1" ht="12.75">
      <c r="A47" s="16" t="s">
        <v>2</v>
      </c>
      <c r="B47" s="68">
        <v>128.554914507</v>
      </c>
      <c r="C47" s="68">
        <v>598.01845786</v>
      </c>
      <c r="D47" s="69">
        <v>427.1560478139999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f t="shared" si="0"/>
        <v>1153.729420181</v>
      </c>
      <c r="O47" s="14"/>
      <c r="P47" s="14"/>
    </row>
    <row r="48" spans="1:16" s="30" customFormat="1" ht="12.75" customHeight="1" hidden="1">
      <c r="A48" s="16" t="s">
        <v>51</v>
      </c>
      <c r="B48" s="68">
        <v>0</v>
      </c>
      <c r="C48" s="68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f t="shared" si="0"/>
        <v>0</v>
      </c>
      <c r="O48" s="14"/>
      <c r="P48" s="14"/>
    </row>
    <row r="49" spans="1:16" s="30" customFormat="1" ht="12.75" customHeight="1" hidden="1">
      <c r="A49" s="16" t="s">
        <v>52</v>
      </c>
      <c r="B49" s="68">
        <v>0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f t="shared" si="0"/>
        <v>0</v>
      </c>
      <c r="O49" s="14"/>
      <c r="P49" s="14"/>
    </row>
    <row r="50" spans="1:16" s="30" customFormat="1" ht="12.75" customHeight="1" hidden="1">
      <c r="A50" s="16" t="s">
        <v>53</v>
      </c>
      <c r="B50" s="68">
        <v>0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f t="shared" si="0"/>
        <v>0</v>
      </c>
      <c r="O50" s="14"/>
      <c r="P50" s="14"/>
    </row>
    <row r="51" spans="1:16" s="30" customFormat="1" ht="12.75" hidden="1">
      <c r="A51" s="16" t="s">
        <v>81</v>
      </c>
      <c r="B51" s="68">
        <v>1.022863076</v>
      </c>
      <c r="C51" s="68">
        <v>5.685855481</v>
      </c>
      <c r="D51" s="69">
        <v>4.999158132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f t="shared" si="0"/>
        <v>11.707876688999999</v>
      </c>
      <c r="O51" s="14"/>
      <c r="P51" s="14"/>
    </row>
    <row r="52" spans="1:16" s="30" customFormat="1" ht="12.75" hidden="1">
      <c r="A52" s="16" t="s">
        <v>52</v>
      </c>
      <c r="B52" s="68">
        <v>1.022863076</v>
      </c>
      <c r="C52" s="68">
        <v>4.685855481</v>
      </c>
      <c r="D52" s="69">
        <v>4.964749337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f t="shared" si="0"/>
        <v>10.673467894</v>
      </c>
      <c r="O52" s="14"/>
      <c r="P52" s="14"/>
    </row>
    <row r="53" spans="1:16" s="30" customFormat="1" ht="12.75" hidden="1">
      <c r="A53" s="16" t="s">
        <v>53</v>
      </c>
      <c r="B53" s="68">
        <v>0</v>
      </c>
      <c r="C53" s="68">
        <v>1</v>
      </c>
      <c r="D53" s="69">
        <v>0.034408795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f t="shared" si="0"/>
        <v>1.034408795</v>
      </c>
      <c r="O53" s="14"/>
      <c r="P53" s="14"/>
    </row>
    <row r="54" spans="1:16" s="30" customFormat="1" ht="12.75" hidden="1">
      <c r="A54" s="16" t="s">
        <v>82</v>
      </c>
      <c r="B54" s="68">
        <v>127.532051431</v>
      </c>
      <c r="C54" s="68">
        <v>592.332602379</v>
      </c>
      <c r="D54" s="69">
        <v>422.1568896819999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f t="shared" si="0"/>
        <v>1142.021543492</v>
      </c>
      <c r="O54" s="14"/>
      <c r="P54" s="14"/>
    </row>
    <row r="55" spans="1:16" s="30" customFormat="1" ht="12.75" hidden="1">
      <c r="A55" s="16" t="s">
        <v>52</v>
      </c>
      <c r="B55" s="68">
        <v>124.772780055</v>
      </c>
      <c r="C55" s="68">
        <v>319.984082956</v>
      </c>
      <c r="D55" s="69">
        <v>254.58757993199998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f t="shared" si="0"/>
        <v>699.344442943</v>
      </c>
      <c r="O55" s="14"/>
      <c r="P55" s="14"/>
    </row>
    <row r="56" spans="1:16" s="30" customFormat="1" ht="12.75" hidden="1">
      <c r="A56" s="16" t="s">
        <v>53</v>
      </c>
      <c r="B56" s="68">
        <v>2.759271376</v>
      </c>
      <c r="C56" s="68">
        <v>272.34851942299997</v>
      </c>
      <c r="D56" s="69">
        <v>167.56930974999997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f t="shared" si="0"/>
        <v>442.677100549</v>
      </c>
      <c r="O56" s="14"/>
      <c r="P56" s="14"/>
    </row>
    <row r="57" spans="1:16" s="30" customFormat="1" ht="12.75">
      <c r="A57" s="16" t="s">
        <v>18</v>
      </c>
      <c r="B57" s="68">
        <v>349.390861829</v>
      </c>
      <c r="C57" s="68">
        <v>433.68759</v>
      </c>
      <c r="D57" s="69">
        <v>390.873175621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f t="shared" si="0"/>
        <v>1173.95162745</v>
      </c>
      <c r="O57" s="14"/>
      <c r="P57" s="14"/>
    </row>
    <row r="58" spans="1:16" s="30" customFormat="1" ht="12.75">
      <c r="A58" s="16" t="s">
        <v>19</v>
      </c>
      <c r="B58" s="68">
        <v>15.535458508000001</v>
      </c>
      <c r="C58" s="68">
        <v>16.478898116999996</v>
      </c>
      <c r="D58" s="69">
        <v>47.650208969999994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f t="shared" si="0"/>
        <v>79.664565595</v>
      </c>
      <c r="O58" s="14"/>
      <c r="P58" s="14"/>
    </row>
    <row r="59" spans="1:16" s="30" customFormat="1" ht="12.75" hidden="1">
      <c r="A59" s="16" t="s">
        <v>54</v>
      </c>
      <c r="B59" s="68">
        <v>14.554655508000002</v>
      </c>
      <c r="C59" s="68">
        <v>16.131401916999998</v>
      </c>
      <c r="D59" s="69">
        <v>24.000443910999998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f t="shared" si="0"/>
        <v>54.686501336</v>
      </c>
      <c r="O59" s="14"/>
      <c r="P59" s="14"/>
    </row>
    <row r="60" spans="1:16" s="30" customFormat="1" ht="25.5" customHeight="1" hidden="1">
      <c r="A60" s="49" t="s">
        <v>55</v>
      </c>
      <c r="B60" s="68">
        <v>4.5</v>
      </c>
      <c r="C60" s="68">
        <v>6</v>
      </c>
      <c r="D60" s="69">
        <v>6.45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f t="shared" si="0"/>
        <v>16.95</v>
      </c>
      <c r="O60" s="14"/>
      <c r="P60" s="14"/>
    </row>
    <row r="61" spans="1:16" s="30" customFormat="1" ht="12.75" customHeight="1" hidden="1">
      <c r="A61" s="49" t="s">
        <v>56</v>
      </c>
      <c r="B61" s="68">
        <v>7.201782004000001</v>
      </c>
      <c r="C61" s="68">
        <v>4.303221789</v>
      </c>
      <c r="D61" s="69">
        <v>10.057133520999999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f t="shared" si="0"/>
        <v>21.562137313999997</v>
      </c>
      <c r="O61" s="14"/>
      <c r="P61" s="14"/>
    </row>
    <row r="62" spans="1:16" s="30" customFormat="1" ht="25.5" customHeight="1" hidden="1">
      <c r="A62" s="49" t="s">
        <v>57</v>
      </c>
      <c r="B62" s="68">
        <v>0</v>
      </c>
      <c r="C62" s="68">
        <v>2.070330482</v>
      </c>
      <c r="D62" s="69">
        <v>1.269108134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f t="shared" si="0"/>
        <v>3.3394386160000002</v>
      </c>
      <c r="O62" s="14"/>
      <c r="P62" s="14"/>
    </row>
    <row r="63" spans="1:16" s="30" customFormat="1" ht="12.75" customHeight="1" hidden="1">
      <c r="A63" s="16" t="s">
        <v>58</v>
      </c>
      <c r="B63" s="68">
        <v>0.618213505</v>
      </c>
      <c r="C63" s="68">
        <v>1.448189647</v>
      </c>
      <c r="D63" s="69">
        <v>4.212542257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f t="shared" si="0"/>
        <v>6.278945409</v>
      </c>
      <c r="O63" s="14"/>
      <c r="P63" s="14"/>
    </row>
    <row r="64" spans="1:16" s="30" customFormat="1" ht="12.75" customHeight="1" hidden="1">
      <c r="A64" s="16" t="s">
        <v>59</v>
      </c>
      <c r="B64" s="68">
        <v>2.234659999</v>
      </c>
      <c r="C64" s="68">
        <v>2.309659999</v>
      </c>
      <c r="D64" s="69">
        <v>2.011659999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f t="shared" si="0"/>
        <v>6.555979997</v>
      </c>
      <c r="O64" s="14"/>
      <c r="P64" s="14"/>
    </row>
    <row r="65" spans="1:16" s="30" customFormat="1" ht="12.75" hidden="1">
      <c r="A65" s="16" t="s">
        <v>85</v>
      </c>
      <c r="B65" s="68">
        <v>0.9808029999999999</v>
      </c>
      <c r="C65" s="68">
        <v>0.3474962</v>
      </c>
      <c r="D65" s="69">
        <v>23.649765058999996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f t="shared" si="0"/>
        <v>24.978064258999996</v>
      </c>
      <c r="O65" s="14"/>
      <c r="P65" s="14"/>
    </row>
    <row r="66" spans="1:16" s="30" customFormat="1" ht="12.75" customHeight="1" hidden="1">
      <c r="A66" s="16" t="s">
        <v>61</v>
      </c>
      <c r="B66" s="68">
        <v>0.9808029999999999</v>
      </c>
      <c r="C66" s="68">
        <v>0.3474962</v>
      </c>
      <c r="D66" s="69">
        <v>1.3766550000000006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f t="shared" si="0"/>
        <v>2.7049542000000004</v>
      </c>
      <c r="O66" s="14"/>
      <c r="P66" s="14"/>
    </row>
    <row r="67" spans="1:16" s="30" customFormat="1" ht="12.75" customHeight="1" hidden="1">
      <c r="A67" s="16" t="s">
        <v>62</v>
      </c>
      <c r="B67" s="68">
        <v>0</v>
      </c>
      <c r="C67" s="6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f t="shared" si="0"/>
        <v>0</v>
      </c>
      <c r="O67" s="14"/>
      <c r="P67" s="14"/>
    </row>
    <row r="68" spans="1:16" s="30" customFormat="1" ht="12.75" customHeight="1" hidden="1">
      <c r="A68" s="16" t="s">
        <v>63</v>
      </c>
      <c r="B68" s="68">
        <v>0</v>
      </c>
      <c r="C68" s="68">
        <v>0</v>
      </c>
      <c r="D68" s="69">
        <v>22.273110059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f t="shared" si="0"/>
        <v>22.273110059</v>
      </c>
      <c r="O68" s="14"/>
      <c r="P68" s="14"/>
    </row>
    <row r="69" spans="1:16" s="30" customFormat="1" ht="7.5" customHeight="1">
      <c r="A69" s="16"/>
      <c r="B69" s="68"/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14"/>
      <c r="P69" s="14"/>
    </row>
    <row r="70" spans="1:16" s="30" customFormat="1" ht="13.5">
      <c r="A70" s="34" t="s">
        <v>20</v>
      </c>
      <c r="B70" s="74">
        <v>545.5288590799998</v>
      </c>
      <c r="C70" s="74">
        <v>-652.701163401</v>
      </c>
      <c r="D70" s="75">
        <v>-300.02605716499966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f t="shared" si="0"/>
        <v>-407.19836148599984</v>
      </c>
      <c r="O70" s="14"/>
      <c r="P70" s="14"/>
    </row>
    <row r="71" spans="1:16" s="30" customFormat="1" ht="7.5" customHeight="1">
      <c r="A71" s="31"/>
      <c r="B71" s="76"/>
      <c r="C71" s="76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14"/>
      <c r="P71" s="14"/>
    </row>
    <row r="72" spans="1:14" s="14" customFormat="1" ht="6.75" customHeight="1">
      <c r="A72" s="31"/>
      <c r="B72" s="70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6" s="18" customFormat="1" ht="12.75" outlineLevel="2">
      <c r="A73" s="14" t="s">
        <v>21</v>
      </c>
      <c r="B73" s="66">
        <v>174.05071023900004</v>
      </c>
      <c r="C73" s="66">
        <v>134.953385178</v>
      </c>
      <c r="D73" s="67">
        <v>300.971268532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f>+SUM(B73:M73)</f>
        <v>609.975363949</v>
      </c>
      <c r="O73" s="14"/>
      <c r="P73" s="14"/>
    </row>
    <row r="74" spans="1:16" s="30" customFormat="1" ht="12.75">
      <c r="A74" s="16" t="s">
        <v>22</v>
      </c>
      <c r="B74" s="68">
        <v>163.28466318200003</v>
      </c>
      <c r="C74" s="68">
        <v>130.313220178</v>
      </c>
      <c r="D74" s="69">
        <v>297.894495947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f>+SUM(B74:M74)</f>
        <v>591.492379307</v>
      </c>
      <c r="O74" s="14"/>
      <c r="P74" s="14"/>
    </row>
    <row r="75" spans="1:16" s="30" customFormat="1" ht="12.75">
      <c r="A75" s="16" t="s">
        <v>23</v>
      </c>
      <c r="B75" s="68">
        <v>10.766047057</v>
      </c>
      <c r="C75" s="68">
        <v>4.640165</v>
      </c>
      <c r="D75" s="69">
        <v>3.076772585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f>+SUM(B75:M75)</f>
        <v>18.482984641999998</v>
      </c>
      <c r="O75" s="14"/>
      <c r="P75" s="14"/>
    </row>
    <row r="76" spans="1:16" s="30" customFormat="1" ht="9" customHeight="1">
      <c r="A76" s="16"/>
      <c r="B76" s="68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14"/>
      <c r="P76" s="14"/>
    </row>
    <row r="77" spans="1:17" s="30" customFormat="1" ht="13.5">
      <c r="A77" s="36" t="s">
        <v>24</v>
      </c>
      <c r="B77" s="77">
        <v>371.4781488409998</v>
      </c>
      <c r="C77" s="77">
        <v>-787.654548579</v>
      </c>
      <c r="D77" s="78">
        <v>-600.9973256969997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f>+SUM(B77:M77)</f>
        <v>-1017.1737254349999</v>
      </c>
      <c r="O77" s="93"/>
      <c r="P77" s="14"/>
      <c r="Q77" s="14"/>
    </row>
    <row r="78" spans="1:16" s="30" customFormat="1" ht="5.25" customHeight="1">
      <c r="A78" s="16"/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14"/>
      <c r="P78" s="14"/>
    </row>
    <row r="79" spans="1:16" s="30" customFormat="1" ht="12.75">
      <c r="A79" s="79" t="s">
        <v>25</v>
      </c>
      <c r="B79" s="68"/>
      <c r="C79" s="68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14"/>
      <c r="P79" s="14"/>
    </row>
    <row r="80" spans="1:16" s="30" customFormat="1" ht="10.5" customHeight="1">
      <c r="A80" s="14"/>
      <c r="B80" s="68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14"/>
      <c r="P80" s="14"/>
    </row>
    <row r="81" spans="1:16" s="18" customFormat="1" ht="12.75" outlineLevel="2">
      <c r="A81" s="14" t="s">
        <v>26</v>
      </c>
      <c r="B81" s="66">
        <v>-288.9271321590527</v>
      </c>
      <c r="C81" s="66">
        <v>-6.116882831000001</v>
      </c>
      <c r="D81" s="67">
        <v>20.386007958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f>+SUM(B81:M81)</f>
        <v>-274.6580070320527</v>
      </c>
      <c r="O81" s="14"/>
      <c r="P81" s="14"/>
    </row>
    <row r="82" spans="1:16" s="30" customFormat="1" ht="12.75">
      <c r="A82" s="16" t="s">
        <v>27</v>
      </c>
      <c r="B82" s="68">
        <v>-288.9271321590527</v>
      </c>
      <c r="C82" s="68">
        <v>-6.116882831000001</v>
      </c>
      <c r="D82" s="69">
        <v>20.386007958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f aca="true" t="shared" si="1" ref="N82:N93">+SUM(B82:M82)</f>
        <v>-274.6580070320527</v>
      </c>
      <c r="O82" s="14"/>
      <c r="P82" s="14"/>
    </row>
    <row r="83" spans="1:16" s="30" customFormat="1" ht="12.75">
      <c r="A83" s="16" t="s">
        <v>28</v>
      </c>
      <c r="B83" s="68">
        <v>0</v>
      </c>
      <c r="C83" s="68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f t="shared" si="1"/>
        <v>0</v>
      </c>
      <c r="O83" s="14"/>
      <c r="P83" s="14"/>
    </row>
    <row r="84" spans="1:16" s="18" customFormat="1" ht="12.75" outlineLevel="2">
      <c r="A84" s="14" t="s">
        <v>29</v>
      </c>
      <c r="B84" s="66">
        <v>-220.4</v>
      </c>
      <c r="C84" s="66">
        <v>31.308327374000005</v>
      </c>
      <c r="D84" s="67">
        <v>2919.5502917999997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f t="shared" si="1"/>
        <v>2730.458619174</v>
      </c>
      <c r="O84" s="14"/>
      <c r="P84" s="14"/>
    </row>
    <row r="85" spans="1:16" s="30" customFormat="1" ht="12.75">
      <c r="A85" s="16" t="s">
        <v>27</v>
      </c>
      <c r="B85" s="68">
        <v>-220.4</v>
      </c>
      <c r="C85" s="68">
        <v>10.400000000000006</v>
      </c>
      <c r="D85" s="69">
        <v>10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f t="shared" si="1"/>
        <v>-200</v>
      </c>
      <c r="O85" s="14"/>
      <c r="P85" s="14"/>
    </row>
    <row r="86" spans="1:16" s="30" customFormat="1" ht="12.75">
      <c r="A86" s="16" t="s">
        <v>28</v>
      </c>
      <c r="B86" s="68">
        <v>0</v>
      </c>
      <c r="C86" s="68">
        <v>20.908327374</v>
      </c>
      <c r="D86" s="69">
        <v>2909.5502917999997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f t="shared" si="1"/>
        <v>2930.4586191739995</v>
      </c>
      <c r="O86" s="14"/>
      <c r="P86" s="14"/>
    </row>
    <row r="87" spans="1:16" s="30" customFormat="1" ht="6" customHeight="1">
      <c r="A87" s="16"/>
      <c r="B87" s="68"/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14"/>
      <c r="P87" s="14"/>
    </row>
    <row r="88" spans="1:14" s="14" customFormat="1" ht="12.75">
      <c r="A88" s="14" t="s">
        <v>30</v>
      </c>
      <c r="B88" s="66">
        <v>0</v>
      </c>
      <c r="C88" s="66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f t="shared" si="1"/>
        <v>0</v>
      </c>
    </row>
    <row r="89" spans="1:16" s="39" customFormat="1" ht="12.75">
      <c r="A89" s="16" t="s">
        <v>31</v>
      </c>
      <c r="B89" s="81">
        <v>0</v>
      </c>
      <c r="C89" s="81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f t="shared" si="1"/>
        <v>0</v>
      </c>
      <c r="O89" s="14"/>
      <c r="P89" s="14"/>
    </row>
    <row r="90" spans="1:16" s="39" customFormat="1" ht="12.75">
      <c r="A90" s="16" t="s">
        <v>32</v>
      </c>
      <c r="B90" s="81">
        <v>0</v>
      </c>
      <c r="C90" s="81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f t="shared" si="1"/>
        <v>0</v>
      </c>
      <c r="O90" s="14"/>
      <c r="P90" s="14"/>
    </row>
    <row r="91" spans="2:16" s="39" customFormat="1" ht="6.7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14"/>
      <c r="P91" s="14"/>
    </row>
    <row r="92" spans="1:16" s="39" customFormat="1" ht="12.75">
      <c r="A92" s="14" t="s">
        <v>33</v>
      </c>
      <c r="B92" s="83">
        <v>-288.9225630920527</v>
      </c>
      <c r="C92" s="83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f t="shared" si="1"/>
        <v>-288.9225630920527</v>
      </c>
      <c r="O92" s="14"/>
      <c r="P92" s="14"/>
    </row>
    <row r="93" spans="1:16" s="39" customFormat="1" ht="12.75">
      <c r="A93" s="16" t="s">
        <v>83</v>
      </c>
      <c r="B93" s="81">
        <v>-288.9225630920527</v>
      </c>
      <c r="C93" s="81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f t="shared" si="1"/>
        <v>-288.9225630920527</v>
      </c>
      <c r="O93" s="14"/>
      <c r="P93" s="14"/>
    </row>
    <row r="94" spans="2:16" s="39" customFormat="1" ht="7.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4"/>
      <c r="P94" s="14"/>
    </row>
    <row r="95" spans="1:16" s="39" customFormat="1" ht="12.75" hidden="1">
      <c r="A95" s="14" t="s">
        <v>34</v>
      </c>
      <c r="B95" s="83">
        <v>440.0052810000525</v>
      </c>
      <c r="C95" s="83">
        <v>-750.229338374</v>
      </c>
      <c r="D95" s="67">
        <v>2298.166958145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f>+SUM(B95:M95)</f>
        <v>1987.9429007710526</v>
      </c>
      <c r="O95" s="14"/>
      <c r="P95" s="14"/>
    </row>
    <row r="96" spans="6:9" ht="13.5">
      <c r="F96" s="23"/>
      <c r="I96" s="84"/>
    </row>
    <row r="97" spans="1:9" ht="15">
      <c r="A97" s="4" t="s">
        <v>91</v>
      </c>
      <c r="F97" s="23"/>
      <c r="I97" s="84"/>
    </row>
    <row r="98" spans="1:6" ht="13.5">
      <c r="A98" s="50" t="s">
        <v>84</v>
      </c>
      <c r="F98" s="23"/>
    </row>
    <row r="99" ht="13.5">
      <c r="F99" s="23"/>
    </row>
    <row r="100" ht="13.5">
      <c r="F100" s="23"/>
    </row>
  </sheetData>
  <sheetProtection/>
  <mergeCells count="18">
    <mergeCell ref="M9:M10"/>
    <mergeCell ref="N9:N10"/>
    <mergeCell ref="G9:G10"/>
    <mergeCell ref="H9:H10"/>
    <mergeCell ref="I9:I10"/>
    <mergeCell ref="J9:J10"/>
    <mergeCell ref="K9:K10"/>
    <mergeCell ref="L9:L10"/>
    <mergeCell ref="A2:N2"/>
    <mergeCell ref="A3:N3"/>
    <mergeCell ref="A5:N5"/>
    <mergeCell ref="A6:N6"/>
    <mergeCell ref="A9:A10"/>
    <mergeCell ref="B9:B10"/>
    <mergeCell ref="C9:C10"/>
    <mergeCell ref="D9:D10"/>
    <mergeCell ref="E9:E10"/>
    <mergeCell ref="F9:F10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Angelica Pintos</cp:lastModifiedBy>
  <cp:lastPrinted>2017-07-11T12:58:56Z</cp:lastPrinted>
  <dcterms:created xsi:type="dcterms:W3CDTF">1998-08-06T20:23:21Z</dcterms:created>
  <dcterms:modified xsi:type="dcterms:W3CDTF">2018-04-02T13:20:34Z</dcterms:modified>
  <cp:category/>
  <cp:version/>
  <cp:contentType/>
  <cp:contentStatus/>
</cp:coreProperties>
</file>