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460" tabRatio="896" activeTab="0"/>
  </bookViews>
  <sheets>
    <sheet name="1" sheetId="1" r:id="rId1"/>
    <sheet name="2" sheetId="2" r:id="rId2"/>
  </sheets>
  <definedNames>
    <definedName name="_xlfn.IFERROR" hidden="1">#NAME?</definedName>
    <definedName name="acentral">#REF!</definedName>
  </definedNames>
  <calcPr fullCalcOnLoad="1"/>
</workbook>
</file>

<file path=xl/sharedStrings.xml><?xml version="1.0" encoding="utf-8"?>
<sst xmlns="http://schemas.openxmlformats.org/spreadsheetml/2006/main" count="178" uniqueCount="92">
  <si>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</si>
  <si>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</si>
  <si>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</si>
  <si>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</si>
  <si>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</si>
  <si>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</si>
  <si>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</si>
  <si>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</si>
  <si>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</si>
  <si>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</si>
  <si>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</si>
  <si>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</si>
  <si>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</si>
  <si>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</si>
  <si>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</si>
  <si>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</si>
  <si>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</si>
  <si>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</si>
  <si>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</si>
  <si>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</si>
  <si>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</si>
  <si>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</si>
  <si>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</si>
  <si>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</si>
  <si>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</si>
  <si>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</si>
  <si>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</si>
  <si>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</si>
  <si>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</si>
  <si>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</si>
  <si>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</si>
  <si>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</si>
  <si>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</si>
  <si>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</si>
  <si>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</si>
  <si>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</si>
  <si>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</si>
  <si>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</si>
  <si>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</si>
  <si>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</si>
  <si>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</si>
  <si>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</si>
  <si>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</si>
  <si>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</si>
  <si>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</si>
  <si>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</si>
  <si>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</si>
  <si>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</si>
  <si>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</si>
  <si>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</si>
  <si>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</si>
  <si>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</si>
  <si>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</si>
  <si>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</si>
  <si>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</si>
  <si>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</si>
  <si>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</si>
  <si>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</si>
  <si>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</si>
  <si>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</si>
  <si>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</si>
  <si>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</si>
  <si>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</si>
  <si>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</si>
  <si>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</si>
  <si>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</si>
  <si>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</si>
  <si>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</si>
  <si>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</si>
  <si>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</si>
  <si>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</si>
  <si>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</si>
  <si>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</si>
  <si>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</si>
  <si>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</si>
  <si>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</si>
  <si>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</si>
  <si>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</si>
  <si>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</si>
  <si>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</si>
  <si>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</si>
  <si>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</si>
  <si>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</si>
  <si>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</si>
  <si>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</si>
  <si>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>Presupuesto
Ajustado
2016</t>
  </si>
  <si>
    <t xml:space="preserve">     Capital</t>
  </si>
  <si>
    <t>Presupuesto
Ajustado
2017</t>
  </si>
  <si>
    <t>Ingresos tributarios</t>
  </si>
  <si>
    <t>Ejecución
Setiembre
2016</t>
  </si>
  <si>
    <t>Ejecución
Setiembre
2017</t>
  </si>
  <si>
    <r>
      <t xml:space="preserve">1 </t>
    </r>
    <r>
      <rPr>
        <sz val="10"/>
        <rFont val="Times New Roman"/>
        <family val="1"/>
      </rPr>
      <t>Ingresos Tributarios del mes de setiembre serán distribuidos posteriormente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</si>
</sst>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Gs&quot;\ #,##0_);\(&quot;Gs&quot;\ #,##0\)"/>
    <numFmt numFmtId="165" formatCode="&quot;Gs&quot;\ #,##0_);[Red]\(&quot;Gs&quot;\ #,##0\)"/>
    <numFmt numFmtId="166" formatCode="&quot;Gs&quot;\ #,##0.00_);\(&quot;Gs&quot;\ #,##0.00\)"/>
    <numFmt numFmtId="167" formatCode="&quot;Gs&quot;\ #,##0.00_);[Red]\(&quot;Gs&quot;\ #,##0.00\)"/>
    <numFmt numFmtId="168" formatCode="_(&quot;Gs&quot;\ * #,##0_);_(&quot;Gs&quot;\ * \(#,##0\);_(&quot;Gs&quot;\ * &quot;-&quot;_);_(@_)"/>
    <numFmt numFmtId="169" formatCode="_(* #,##0_);_(* \(#,##0\);_(* &quot;-&quot;_);_(@_)"/>
    <numFmt numFmtId="170" formatCode="_(&quot;Gs&quot;\ * #,##0.00_);_(&quot;Gs&quot;\ * \(#,##0.00\);_(&quot;Gs&quot;\ * &quot;-&quot;??_);_(@_)"/>
    <numFmt numFmtId="171" formatCode="_(* #,##0.00_);_(* \(#,##0.00\);_(* &quot;-&quot;??_);_(@_)"/>
    <numFmt numFmtId="172" formatCode="_-* #,##0\ &quot;Pta&quot;_-;\-* #,##0\ &quot;Pta&quot;_-;_-* &quot;-&quot;\ &quot;Pta&quot;_-;_-@_-"/>
    <numFmt numFmtId="173" formatCode="_-* #,##0\ _P_t_a_-;\-* #,##0\ _P_t_a_-;_-* &quot;-&quot;\ _P_t_a_-;_-@_-"/>
    <numFmt numFmtId="174" formatCode="_-* #,##0.00\ &quot;Pta&quot;_-;\-* #,##0.00\ &quot;Pta&quot;_-;_-* &quot;-&quot;??\ &quot;Pta&quot;_-;_-@_-"/>
    <numFmt numFmtId="175" formatCode="_-* #,##0.00\ _P_t_a_-;\-* #,##0.00\ _P_t_a_-;_-* &quot;-&quot;??\ _P_t_a_-;_-@_-"/>
    <numFmt numFmtId="176" formatCode="#,##0.0"/>
    <numFmt numFmtId="177" formatCode="###,##0.0;\(###,##0.0\)"/>
    <numFmt numFmtId="178" formatCode="#,##0.0;\(#,##0.0\)"/>
    <numFmt numFmtId="179" formatCode="0.0%"/>
    <numFmt numFmtId="180" formatCode="0.0000000"/>
    <numFmt numFmtId="181" formatCode="#,##0.0;[Red]#,##0.0"/>
    <numFmt numFmtId="182" formatCode="[$-3C0A]dddd\,\ dd&quot; de &quot;mmmm&quot; de &quot;yyyy"/>
    <numFmt numFmtId="183" formatCode="[$-3C0A]hh:mm:ss\ AM/PM"/>
    <numFmt numFmtId="184" formatCode="#,##0.0_);[Red]\(#,##0.0\)"/>
    <numFmt numFmtId="185" formatCode="#,##0.00;\(#,##0.00\)"/>
    <numFmt numFmtId="186" formatCode="#,##0.000;\(#,##0.000\)"/>
    <numFmt numFmtId="187" formatCode="#,##0.0000;\(#,##0.0000\)"/>
    <numFmt numFmtId="188" formatCode="#,##0;\(#,##0\)"/>
    <numFmt numFmtId="189" formatCode="0.0000"/>
    <numFmt numFmtId="190" formatCode="0.000"/>
    <numFmt numFmtId="191" formatCode="0.0"/>
    <numFmt numFmtId="192" formatCode="#,##0.000"/>
    <numFmt numFmtId="193" formatCode="#,##0.0000"/>
    <numFmt numFmtId="194" formatCode="#,##0.00000"/>
    <numFmt numFmtId="195" formatCode="#,##0.0_);\(#,##0.0\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##,##0.00;\(###,##0.00\)"/>
    <numFmt numFmtId="201" formatCode="0.000%"/>
    <numFmt numFmtId="202" formatCode="0.0000%"/>
    <numFmt numFmtId="203" formatCode="###,##0.000;\(###,##0.000\)"/>
    <numFmt numFmtId="204" formatCode="###,##0.0000;\(###,##0.0000\)"/>
    <numFmt numFmtId="205" formatCode="###,##0.00000;\(###,##0.00000\)"/>
    <numFmt numFmtId="206" formatCode="###,##0.000000;\(###,##0.000000\)"/>
    <numFmt numFmtId="207" formatCode="###,##0.0000000;\(###,##0.0000000\)"/>
    <numFmt numFmtId="208" formatCode="###,##0.00000000;\(###,##0.00000000\)"/>
    <numFmt numFmtId="209" formatCode="#,##0.000000"/>
    <numFmt numFmtId="210" formatCode="#,##0.0000000"/>
  </numFmts>
  <fonts count="55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b/>
      <sz val="13"/>
      <name val="Times New Roman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47" fillId="31" borderId="0" applyNumberFormat="0" applyBorder="0" applyAlignment="0" applyProtection="0"/>
    <xf numFmtId="3" fontId="0" fillId="0" borderId="0" applyNumberFormat="0" applyFill="0" applyBorder="0" applyAlignment="0" applyProtection="0"/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06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4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3" fillId="0" borderId="0" xfId="54" applyNumberFormat="1" applyFont="1" applyAlignment="1">
      <alignment/>
    </xf>
    <xf numFmtId="3" fontId="6" fillId="0" borderId="0" xfId="54" applyFont="1" applyAlignment="1">
      <alignment/>
    </xf>
    <xf numFmtId="3" fontId="5" fillId="0" borderId="0" xfId="0" applyNumberFormat="1" applyFont="1" applyAlignment="1">
      <alignment/>
    </xf>
    <xf numFmtId="0" fontId="14" fillId="0" borderId="0" xfId="0" applyNumberFormat="1" applyFont="1" applyBorder="1" applyAlignment="1" applyProtection="1">
      <alignment/>
      <protection/>
    </xf>
    <xf numFmtId="3" fontId="1" fillId="0" borderId="0" xfId="54" applyFont="1" applyFill="1" applyAlignment="1">
      <alignment horizontal="center"/>
    </xf>
    <xf numFmtId="3" fontId="4" fillId="0" borderId="0" xfId="54" applyFont="1" applyFill="1" applyAlignment="1">
      <alignment/>
    </xf>
    <xf numFmtId="178" fontId="4" fillId="0" borderId="0" xfId="54" applyNumberFormat="1" applyFont="1" applyFill="1" applyAlignment="1">
      <alignment/>
    </xf>
    <xf numFmtId="3" fontId="1" fillId="0" borderId="0" xfId="54" applyFont="1" applyFill="1" applyAlignment="1">
      <alignment/>
    </xf>
    <xf numFmtId="178" fontId="1" fillId="0" borderId="0" xfId="54" applyNumberFormat="1" applyFont="1" applyFill="1" applyAlignment="1">
      <alignment/>
    </xf>
    <xf numFmtId="3" fontId="5" fillId="0" borderId="0" xfId="54" applyFont="1" applyFill="1" applyAlignment="1">
      <alignment horizontal="left" indent="2"/>
    </xf>
    <xf numFmtId="178" fontId="5" fillId="0" borderId="0" xfId="54" applyNumberFormat="1" applyFont="1" applyFill="1" applyAlignment="1">
      <alignment horizontal="right"/>
    </xf>
    <xf numFmtId="3" fontId="5" fillId="0" borderId="0" xfId="54" applyFont="1" applyFill="1" applyAlignment="1">
      <alignment/>
    </xf>
    <xf numFmtId="3" fontId="5" fillId="0" borderId="0" xfId="54" applyFont="1" applyFill="1" applyBorder="1" applyAlignment="1">
      <alignment horizontal="left" indent="2"/>
    </xf>
    <xf numFmtId="178" fontId="5" fillId="0" borderId="0" xfId="54" applyNumberFormat="1" applyFont="1" applyFill="1" applyBorder="1" applyAlignment="1">
      <alignment horizontal="right"/>
    </xf>
    <xf numFmtId="178" fontId="3" fillId="0" borderId="0" xfId="54" applyNumberFormat="1" applyFont="1" applyFill="1" applyAlignment="1">
      <alignment horizontal="right"/>
    </xf>
    <xf numFmtId="178" fontId="1" fillId="0" borderId="0" xfId="54" applyNumberFormat="1" applyFont="1" applyFill="1" applyAlignment="1">
      <alignment horizontal="right"/>
    </xf>
    <xf numFmtId="178" fontId="54" fillId="0" borderId="0" xfId="0" applyNumberFormat="1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178" fontId="1" fillId="0" borderId="10" xfId="54" applyNumberFormat="1" applyFont="1" applyFill="1" applyBorder="1" applyAlignment="1">
      <alignment horizontal="right"/>
    </xf>
    <xf numFmtId="4" fontId="4" fillId="0" borderId="0" xfId="54" applyNumberFormat="1" applyFont="1" applyFill="1" applyAlignment="1">
      <alignment horizontal="center"/>
    </xf>
    <xf numFmtId="4" fontId="1" fillId="0" borderId="0" xfId="54" applyNumberFormat="1" applyFont="1" applyFill="1" applyAlignment="1">
      <alignment horizontal="center"/>
    </xf>
    <xf numFmtId="4" fontId="5" fillId="0" borderId="0" xfId="54" applyNumberFormat="1" applyFont="1" applyFill="1" applyAlignment="1">
      <alignment horizontal="center"/>
    </xf>
    <xf numFmtId="4" fontId="5" fillId="0" borderId="0" xfId="54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4" applyFont="1" applyFill="1" applyBorder="1" applyAlignment="1">
      <alignment/>
    </xf>
    <xf numFmtId="178" fontId="4" fillId="0" borderId="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horizontal="center"/>
    </xf>
    <xf numFmtId="3" fontId="15" fillId="0" borderId="0" xfId="54" applyFont="1" applyFill="1" applyBorder="1" applyAlignment="1">
      <alignment/>
    </xf>
    <xf numFmtId="4" fontId="15" fillId="0" borderId="0" xfId="54" applyNumberFormat="1" applyFont="1" applyFill="1" applyBorder="1" applyAlignment="1">
      <alignment horizontal="center"/>
    </xf>
    <xf numFmtId="3" fontId="15" fillId="0" borderId="10" xfId="54" applyFont="1" applyFill="1" applyBorder="1" applyAlignment="1">
      <alignment/>
    </xf>
    <xf numFmtId="3" fontId="4" fillId="0" borderId="0" xfId="54" applyFont="1" applyFill="1" applyBorder="1" applyAlignment="1">
      <alignment vertical="center" wrapText="1"/>
    </xf>
    <xf numFmtId="4" fontId="4" fillId="0" borderId="0" xfId="54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77" fontId="4" fillId="0" borderId="0" xfId="54" applyNumberFormat="1" applyFont="1" applyFill="1" applyAlignment="1">
      <alignment horizontal="center"/>
    </xf>
    <xf numFmtId="177" fontId="1" fillId="0" borderId="0" xfId="54" applyNumberFormat="1" applyFont="1" applyFill="1" applyAlignment="1">
      <alignment horizontal="center"/>
    </xf>
    <xf numFmtId="177" fontId="5" fillId="0" borderId="0" xfId="54" applyNumberFormat="1" applyFont="1" applyFill="1" applyAlignment="1">
      <alignment horizontal="center"/>
    </xf>
    <xf numFmtId="177" fontId="4" fillId="0" borderId="0" xfId="54" applyNumberFormat="1" applyFont="1" applyFill="1" applyBorder="1" applyAlignment="1">
      <alignment horizontal="center"/>
    </xf>
    <xf numFmtId="177" fontId="5" fillId="0" borderId="0" xfId="54" applyNumberFormat="1" applyFont="1" applyFill="1" applyBorder="1" applyAlignment="1">
      <alignment horizontal="center"/>
    </xf>
    <xf numFmtId="177" fontId="15" fillId="0" borderId="0" xfId="54" applyNumberFormat="1" applyFont="1" applyFill="1" applyBorder="1" applyAlignment="1">
      <alignment horizontal="center"/>
    </xf>
    <xf numFmtId="177" fontId="4" fillId="0" borderId="0" xfId="54" applyNumberFormat="1" applyFont="1" applyFill="1" applyBorder="1" applyAlignment="1">
      <alignment horizontal="center" vertical="center" wrapText="1"/>
    </xf>
    <xf numFmtId="3" fontId="5" fillId="0" borderId="0" xfId="54" applyFont="1" applyFill="1" applyAlignment="1">
      <alignment horizontal="left" indent="5"/>
    </xf>
    <xf numFmtId="3" fontId="5" fillId="0" borderId="0" xfId="54" applyFont="1" applyFill="1" applyAlignment="1">
      <alignment horizontal="left" indent="3"/>
    </xf>
    <xf numFmtId="3" fontId="5" fillId="0" borderId="0" xfId="54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4" applyNumberFormat="1" applyFont="1" applyFill="1" applyAlignment="1">
      <alignment/>
    </xf>
    <xf numFmtId="4" fontId="1" fillId="0" borderId="0" xfId="54" applyNumberFormat="1" applyFont="1" applyFill="1" applyAlignment="1">
      <alignment/>
    </xf>
    <xf numFmtId="4" fontId="5" fillId="0" borderId="0" xfId="54" applyNumberFormat="1" applyFont="1" applyFill="1" applyAlignment="1">
      <alignment/>
    </xf>
    <xf numFmtId="4" fontId="4" fillId="0" borderId="0" xfId="54" applyNumberFormat="1" applyFont="1" applyFill="1" applyBorder="1" applyAlignment="1">
      <alignment/>
    </xf>
    <xf numFmtId="4" fontId="5" fillId="0" borderId="0" xfId="54" applyNumberFormat="1" applyFont="1" applyFill="1" applyBorder="1" applyAlignment="1">
      <alignment/>
    </xf>
    <xf numFmtId="4" fontId="15" fillId="0" borderId="0" xfId="54" applyNumberFormat="1" applyFont="1" applyFill="1" applyBorder="1" applyAlignment="1">
      <alignment/>
    </xf>
    <xf numFmtId="4" fontId="15" fillId="0" borderId="10" xfId="54" applyNumberFormat="1" applyFont="1" applyFill="1" applyBorder="1" applyAlignment="1">
      <alignment/>
    </xf>
    <xf numFmtId="4" fontId="4" fillId="0" borderId="0" xfId="54" applyNumberFormat="1" applyFont="1" applyFill="1" applyBorder="1" applyAlignment="1">
      <alignment vertical="center" wrapText="1"/>
    </xf>
    <xf numFmtId="178" fontId="5" fillId="0" borderId="0" xfId="54" applyNumberFormat="1" applyFont="1" applyFill="1" applyAlignment="1">
      <alignment/>
    </xf>
    <xf numFmtId="178" fontId="1" fillId="0" borderId="0" xfId="54" applyNumberFormat="1" applyFont="1" applyFill="1" applyAlignment="1">
      <alignment/>
    </xf>
    <xf numFmtId="178" fontId="54" fillId="0" borderId="0" xfId="0" applyNumberFormat="1" applyFont="1" applyAlignment="1" applyProtection="1">
      <alignment/>
      <protection/>
    </xf>
    <xf numFmtId="178" fontId="1" fillId="0" borderId="0" xfId="0" applyNumberFormat="1" applyFont="1" applyAlignment="1" applyProtection="1">
      <alignment/>
      <protection/>
    </xf>
    <xf numFmtId="3" fontId="16" fillId="0" borderId="0" xfId="0" applyFont="1" applyBorder="1" applyAlignment="1">
      <alignment horizontal="center"/>
    </xf>
    <xf numFmtId="176" fontId="4" fillId="0" borderId="0" xfId="54" applyNumberFormat="1" applyFont="1" applyFill="1" applyAlignment="1">
      <alignment/>
    </xf>
    <xf numFmtId="176" fontId="4" fillId="0" borderId="0" xfId="54" applyNumberFormat="1" applyFont="1" applyFill="1" applyAlignment="1">
      <alignment horizontal="center"/>
    </xf>
    <xf numFmtId="176" fontId="1" fillId="0" borderId="0" xfId="54" applyNumberFormat="1" applyFont="1" applyFill="1" applyAlignment="1">
      <alignment/>
    </xf>
    <xf numFmtId="176" fontId="1" fillId="0" borderId="0" xfId="54" applyNumberFormat="1" applyFont="1" applyFill="1" applyAlignment="1">
      <alignment horizontal="center"/>
    </xf>
    <xf numFmtId="176" fontId="5" fillId="0" borderId="0" xfId="54" applyNumberFormat="1" applyFont="1" applyFill="1" applyAlignment="1">
      <alignment horizontal="right"/>
    </xf>
    <xf numFmtId="176" fontId="5" fillId="0" borderId="0" xfId="54" applyNumberFormat="1" applyFont="1" applyFill="1" applyAlignment="1">
      <alignment horizontal="center"/>
    </xf>
    <xf numFmtId="176" fontId="4" fillId="0" borderId="0" xfId="54" applyNumberFormat="1" applyFont="1" applyFill="1" applyBorder="1" applyAlignment="1">
      <alignment/>
    </xf>
    <xf numFmtId="176" fontId="4" fillId="0" borderId="0" xfId="54" applyNumberFormat="1" applyFont="1" applyFill="1" applyBorder="1" applyAlignment="1">
      <alignment horizontal="center"/>
    </xf>
    <xf numFmtId="176" fontId="5" fillId="0" borderId="0" xfId="54" applyNumberFormat="1" applyFont="1" applyFill="1" applyBorder="1" applyAlignment="1">
      <alignment horizontal="right"/>
    </xf>
    <xf numFmtId="176" fontId="5" fillId="0" borderId="0" xfId="54" applyNumberFormat="1" applyFont="1" applyFill="1" applyBorder="1" applyAlignment="1">
      <alignment horizontal="center"/>
    </xf>
    <xf numFmtId="176" fontId="3" fillId="0" borderId="0" xfId="54" applyNumberFormat="1" applyFont="1" applyFill="1" applyAlignment="1">
      <alignment horizontal="right"/>
    </xf>
    <xf numFmtId="176" fontId="15" fillId="0" borderId="0" xfId="54" applyNumberFormat="1" applyFont="1" applyFill="1" applyBorder="1" applyAlignment="1">
      <alignment horizontal="center"/>
    </xf>
    <xf numFmtId="176" fontId="1" fillId="0" borderId="0" xfId="54" applyNumberFormat="1" applyFont="1" applyFill="1" applyAlignment="1">
      <alignment horizontal="right"/>
    </xf>
    <xf numFmtId="176" fontId="1" fillId="0" borderId="10" xfId="54" applyNumberFormat="1" applyFont="1" applyFill="1" applyBorder="1" applyAlignment="1">
      <alignment horizontal="right"/>
    </xf>
    <xf numFmtId="176" fontId="1" fillId="0" borderId="10" xfId="54" applyNumberFormat="1" applyFont="1" applyFill="1" applyBorder="1" applyAlignment="1">
      <alignment horizontal="center"/>
    </xf>
    <xf numFmtId="3" fontId="4" fillId="0" borderId="0" xfId="54" applyFont="1" applyFill="1" applyBorder="1" applyAlignment="1">
      <alignment vertical="center"/>
    </xf>
    <xf numFmtId="176" fontId="4" fillId="0" borderId="0" xfId="54" applyNumberFormat="1" applyFont="1" applyFill="1" applyBorder="1" applyAlignment="1">
      <alignment horizontal="center" vertical="center" wrapText="1"/>
    </xf>
    <xf numFmtId="176" fontId="54" fillId="0" borderId="0" xfId="0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 horizontal="center"/>
      <protection/>
    </xf>
    <xf numFmtId="176" fontId="1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178" fontId="1" fillId="0" borderId="0" xfId="54" applyNumberFormat="1" applyFont="1" applyFill="1" applyAlignment="1">
      <alignment horizontal="center"/>
    </xf>
    <xf numFmtId="178" fontId="54" fillId="0" borderId="0" xfId="0" applyNumberFormat="1" applyFont="1" applyAlignment="1" applyProtection="1">
      <alignment horizontal="center"/>
      <protection/>
    </xf>
    <xf numFmtId="178" fontId="1" fillId="0" borderId="0" xfId="0" applyNumberFormat="1" applyFont="1" applyAlignment="1" applyProtection="1">
      <alignment horizontal="center"/>
      <protection/>
    </xf>
    <xf numFmtId="178" fontId="54" fillId="0" borderId="0" xfId="0" applyNumberFormat="1" applyFont="1" applyFill="1" applyAlignment="1" applyProtection="1">
      <alignment/>
      <protection/>
    </xf>
    <xf numFmtId="178" fontId="54" fillId="0" borderId="0" xfId="0" applyNumberFormat="1" applyFont="1" applyFill="1" applyAlignment="1" applyProtection="1">
      <alignment/>
      <protection/>
    </xf>
    <xf numFmtId="178" fontId="1" fillId="0" borderId="0" xfId="0" applyNumberFormat="1" applyFont="1" applyFill="1" applyAlignment="1" applyProtection="1">
      <alignment/>
      <protection/>
    </xf>
    <xf numFmtId="178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0" fontId="1" fillId="0" borderId="0" xfId="54" applyNumberFormat="1" applyFont="1" applyFill="1" applyAlignment="1">
      <alignment/>
    </xf>
    <xf numFmtId="3" fontId="1" fillId="0" borderId="0" xfId="54" applyFont="1" applyFill="1" applyBorder="1" applyAlignment="1">
      <alignment/>
    </xf>
    <xf numFmtId="3" fontId="5" fillId="0" borderId="0" xfId="54" applyFont="1" applyFill="1" applyBorder="1" applyAlignment="1">
      <alignment horizontal="left" indent="5"/>
    </xf>
    <xf numFmtId="3" fontId="5" fillId="0" borderId="0" xfId="54" applyFont="1" applyFill="1" applyBorder="1" applyAlignment="1">
      <alignment horizontal="left" indent="3"/>
    </xf>
    <xf numFmtId="3" fontId="5" fillId="0" borderId="0" xfId="54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78" fontId="1" fillId="0" borderId="10" xfId="54" applyNumberFormat="1" applyFont="1" applyFill="1" applyBorder="1" applyAlignment="1">
      <alignment horizontal="center"/>
    </xf>
    <xf numFmtId="3" fontId="1" fillId="0" borderId="11" xfId="54" applyFont="1" applyFill="1" applyBorder="1" applyAlignment="1">
      <alignment horizontal="center" vertical="center"/>
    </xf>
    <xf numFmtId="3" fontId="1" fillId="0" borderId="12" xfId="54" applyFont="1" applyFill="1" applyBorder="1" applyAlignment="1">
      <alignment horizontal="center" vertical="center"/>
    </xf>
    <xf numFmtId="3" fontId="1" fillId="0" borderId="11" xfId="54" applyFont="1" applyFill="1" applyBorder="1" applyAlignment="1">
      <alignment horizontal="center" vertical="center" wrapText="1"/>
    </xf>
    <xf numFmtId="3" fontId="1" fillId="0" borderId="12" xfId="54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0</xdr:col>
      <xdr:colOff>1352550</xdr:colOff>
      <xdr:row>2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76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628650</xdr:colOff>
      <xdr:row>0</xdr:row>
      <xdr:rowOff>38100</xdr:rowOff>
    </xdr:from>
    <xdr:to>
      <xdr:col>7</xdr:col>
      <xdr:colOff>476250</xdr:colOff>
      <xdr:row>2</xdr:row>
      <xdr:rowOff>66675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38100"/>
          <a:ext cx="971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0</xdr:col>
      <xdr:colOff>1066800</xdr:colOff>
      <xdr:row>2</xdr:row>
      <xdr:rowOff>66675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1028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485775</xdr:colOff>
      <xdr:row>0</xdr:row>
      <xdr:rowOff>0</xdr:rowOff>
    </xdr:from>
    <xdr:to>
      <xdr:col>13</xdr:col>
      <xdr:colOff>666750</xdr:colOff>
      <xdr:row>2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0"/>
          <a:ext cx="3295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08"/>
  <sheetViews>
    <sheetView showGridLines="0" tabSelected="1" zoomScalePageLayoutView="0" workbookViewId="0" topLeftCell="A1">
      <selection activeCell="C17" sqref="C17"/>
    </sheetView>
  </sheetViews>
  <sheetFormatPr defaultColWidth="11.00390625" defaultRowHeight="14.25" outlineLevelRow="2"/>
  <cols>
    <col min="1" max="1" width="43.00390625" style="6" customWidth="1"/>
    <col min="2" max="2" width="11.125" style="6" bestFit="1" customWidth="1"/>
    <col min="3" max="3" width="9.50390625" style="6" bestFit="1" customWidth="1"/>
    <col min="4" max="4" width="6.875" style="6" bestFit="1" customWidth="1"/>
    <col min="5" max="5" width="11.125" style="6" bestFit="1" customWidth="1"/>
    <col min="6" max="6" width="8.375" style="5" customWidth="1"/>
    <col min="7" max="7" width="6.375" style="6" bestFit="1" customWidth="1"/>
    <col min="8" max="8" width="8.00390625" style="6" bestFit="1" customWidth="1"/>
    <col min="9" max="16384" width="11.00390625" style="6" customWidth="1"/>
  </cols>
  <sheetData>
    <row r="1" spans="1:8" ht="15.75">
      <c r="A1" s="1"/>
      <c r="B1" s="1"/>
      <c r="C1" s="2"/>
      <c r="D1" s="1"/>
      <c r="E1" s="1"/>
      <c r="F1" s="1"/>
      <c r="G1" s="1"/>
      <c r="H1" s="1"/>
    </row>
    <row r="2" spans="1:8" ht="25.5" customHeight="1">
      <c r="A2" s="104" t="s">
        <v>4</v>
      </c>
      <c r="B2" s="104"/>
      <c r="C2" s="104"/>
      <c r="D2" s="104"/>
      <c r="E2" s="104"/>
      <c r="F2" s="104"/>
      <c r="G2" s="104"/>
      <c r="H2" s="104"/>
    </row>
    <row r="3" spans="1:8" ht="15.75">
      <c r="A3" s="105" t="s">
        <v>37</v>
      </c>
      <c r="B3" s="105"/>
      <c r="C3" s="105"/>
      <c r="D3" s="105"/>
      <c r="E3" s="105"/>
      <c r="F3" s="105"/>
      <c r="G3" s="105"/>
      <c r="H3" s="105"/>
    </row>
    <row r="4" spans="1:8" ht="7.5" customHeight="1">
      <c r="A4" s="3"/>
      <c r="B4" s="3"/>
      <c r="C4" s="3"/>
      <c r="D4" s="3"/>
      <c r="E4" s="3"/>
      <c r="F4" s="3"/>
      <c r="G4" s="3"/>
      <c r="H4" s="3"/>
    </row>
    <row r="5" spans="1:249" ht="18.75">
      <c r="A5" s="104" t="s">
        <v>5</v>
      </c>
      <c r="B5" s="104"/>
      <c r="C5" s="104"/>
      <c r="D5" s="104"/>
      <c r="E5" s="104"/>
      <c r="F5" s="104"/>
      <c r="G5" s="104"/>
      <c r="H5" s="10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</row>
    <row r="6" spans="1:249" ht="18.75">
      <c r="A6" s="104" t="s">
        <v>6</v>
      </c>
      <c r="B6" s="104"/>
      <c r="C6" s="104"/>
      <c r="D6" s="104"/>
      <c r="E6" s="104"/>
      <c r="F6" s="104"/>
      <c r="G6" s="104"/>
      <c r="H6" s="10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</row>
    <row r="7" spans="1:249" ht="16.5">
      <c r="A7" s="9"/>
      <c r="B7" s="9"/>
      <c r="C7" s="9"/>
      <c r="D7" s="9"/>
      <c r="E7" s="9"/>
      <c r="F7" s="7"/>
      <c r="G7" s="9"/>
      <c r="H7" s="9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</row>
    <row r="8" spans="1:8" ht="6" customHeight="1" thickBot="1">
      <c r="A8" s="10"/>
      <c r="B8" s="10"/>
      <c r="C8" s="10"/>
      <c r="D8" s="10"/>
      <c r="E8" s="10"/>
      <c r="G8" s="10"/>
      <c r="H8" s="10"/>
    </row>
    <row r="9" spans="1:8" s="11" customFormat="1" ht="16.5" customHeight="1">
      <c r="A9" s="100" t="s">
        <v>1</v>
      </c>
      <c r="B9" s="102" t="s">
        <v>85</v>
      </c>
      <c r="C9" s="102" t="s">
        <v>89</v>
      </c>
      <c r="D9" s="102" t="s">
        <v>35</v>
      </c>
      <c r="E9" s="102" t="s">
        <v>87</v>
      </c>
      <c r="F9" s="102" t="s">
        <v>90</v>
      </c>
      <c r="G9" s="102" t="s">
        <v>35</v>
      </c>
      <c r="H9" s="102" t="s">
        <v>36</v>
      </c>
    </row>
    <row r="10" spans="1:8" s="11" customFormat="1" ht="23.25" customHeight="1" thickBot="1">
      <c r="A10" s="101"/>
      <c r="B10" s="103"/>
      <c r="C10" s="103"/>
      <c r="D10" s="103"/>
      <c r="E10" s="103"/>
      <c r="F10" s="103"/>
      <c r="G10" s="103"/>
      <c r="H10" s="103"/>
    </row>
    <row r="11" spans="1:8" s="14" customFormat="1" ht="12.75">
      <c r="A11" s="31" t="s">
        <v>7</v>
      </c>
      <c r="B11" s="13">
        <v>32720.793319434997</v>
      </c>
      <c r="C11" s="13">
        <v>20676.881812371</v>
      </c>
      <c r="D11" s="51">
        <f>_xlfn.IFERROR((C11/B11*100),0)</f>
        <v>63.191871940616004</v>
      </c>
      <c r="E11" s="13">
        <v>33483.075509039</v>
      </c>
      <c r="F11" s="13">
        <v>22348.038199263003</v>
      </c>
      <c r="G11" s="26">
        <f>_xlfn.IFERROR((F11/E11*100),0)</f>
        <v>66.74428157959977</v>
      </c>
      <c r="H11" s="40">
        <f>IF(C11&lt;&gt;0,F11/C11*100-100," ")</f>
        <v>8.082245679288775</v>
      </c>
    </row>
    <row r="12" spans="1:8" s="14" customFormat="1" ht="6.75" customHeight="1">
      <c r="A12" s="31"/>
      <c r="B12" s="13"/>
      <c r="C12" s="13"/>
      <c r="D12" s="51"/>
      <c r="E12" s="13"/>
      <c r="F12" s="13"/>
      <c r="G12" s="26"/>
      <c r="H12" s="40"/>
    </row>
    <row r="13" spans="1:8" s="14" customFormat="1" ht="12.75" outlineLevel="1">
      <c r="A13" s="94" t="s">
        <v>88</v>
      </c>
      <c r="B13" s="15">
        <v>20673.878869221</v>
      </c>
      <c r="C13" s="15">
        <v>14441.448211580002</v>
      </c>
      <c r="D13" s="52">
        <f>_xlfn.IFERROR((C13/B13*100),0)</f>
        <v>69.85359788036797</v>
      </c>
      <c r="E13" s="15">
        <v>20708.786685564002</v>
      </c>
      <c r="F13" s="15">
        <v>16091.322659504</v>
      </c>
      <c r="G13" s="27">
        <f>_xlfn.IFERROR((F13/E13*100),0)</f>
        <v>77.7028751313624</v>
      </c>
      <c r="H13" s="41">
        <f>IF(C13&lt;&gt;0,F13/C13*100-100," ")</f>
        <v>11.424577533720154</v>
      </c>
    </row>
    <row r="14" spans="1:8" s="30" customFormat="1" ht="6" customHeight="1">
      <c r="A14" s="19"/>
      <c r="B14" s="17"/>
      <c r="C14" s="17"/>
      <c r="D14" s="53"/>
      <c r="E14" s="17"/>
      <c r="F14" s="17"/>
      <c r="G14" s="28"/>
      <c r="H14" s="42"/>
    </row>
    <row r="15" spans="1:8" s="18" customFormat="1" ht="12.75" outlineLevel="2">
      <c r="A15" s="94" t="s">
        <v>8</v>
      </c>
      <c r="B15" s="15">
        <v>2648.996607422</v>
      </c>
      <c r="C15" s="15">
        <v>1473.950599827</v>
      </c>
      <c r="D15" s="52">
        <f>_xlfn.IFERROR((C15/B15*100),0)</f>
        <v>55.64184550849413</v>
      </c>
      <c r="E15" s="15">
        <v>2415.297</v>
      </c>
      <c r="F15" s="15">
        <v>1528.863866847</v>
      </c>
      <c r="G15" s="27">
        <f>_xlfn.IFERROR((F15/E15*100),0)</f>
        <v>63.29920779295466</v>
      </c>
      <c r="H15" s="41">
        <f>IF(C15&lt;&gt;0,F15/C15*100-100," ")</f>
        <v>3.7255839528438344</v>
      </c>
    </row>
    <row r="16" spans="1:8" s="30" customFormat="1" ht="8.25" customHeight="1">
      <c r="A16" s="19"/>
      <c r="B16" s="17"/>
      <c r="C16" s="17"/>
      <c r="D16" s="53"/>
      <c r="E16" s="17"/>
      <c r="F16" s="17"/>
      <c r="G16" s="28"/>
      <c r="H16" s="42"/>
    </row>
    <row r="17" spans="1:8" s="18" customFormat="1" ht="12.75" outlineLevel="2">
      <c r="A17" s="94" t="s">
        <v>2</v>
      </c>
      <c r="B17" s="15">
        <v>1567.4463516629999</v>
      </c>
      <c r="C17" s="15">
        <v>967.150797364</v>
      </c>
      <c r="D17" s="52">
        <f aca="true" t="shared" si="0" ref="D17:D34">_xlfn.IFERROR((C17/B17*100),0)</f>
        <v>61.702322145691966</v>
      </c>
      <c r="E17" s="15">
        <v>1564.7922386579999</v>
      </c>
      <c r="F17" s="15">
        <v>758.192395547</v>
      </c>
      <c r="G17" s="27">
        <f aca="true" t="shared" si="1" ref="G17:G34">_xlfn.IFERROR((F17/E17*100),0)</f>
        <v>48.45323083895421</v>
      </c>
      <c r="H17" s="41">
        <f aca="true" t="shared" si="2" ref="H17:H34">IF(C17&lt;&gt;0,F17/C17*100-100," ")</f>
        <v>-21.605565790414758</v>
      </c>
    </row>
    <row r="18" spans="1:8" s="30" customFormat="1" ht="12.75" hidden="1">
      <c r="A18" s="19" t="s">
        <v>9</v>
      </c>
      <c r="B18" s="17">
        <v>606.9125254789999</v>
      </c>
      <c r="C18" s="17">
        <v>45.66607990600001</v>
      </c>
      <c r="D18" s="53">
        <f t="shared" si="0"/>
        <v>7.524326486746751</v>
      </c>
      <c r="E18" s="17">
        <v>600.4549999999999</v>
      </c>
      <c r="F18" s="17">
        <v>125.058677402</v>
      </c>
      <c r="G18" s="28">
        <f t="shared" si="1"/>
        <v>20.827318850205266</v>
      </c>
      <c r="H18" s="42">
        <f t="shared" si="2"/>
        <v>173.85463709480507</v>
      </c>
    </row>
    <row r="19" spans="1:8" s="30" customFormat="1" ht="12.75" hidden="1">
      <c r="A19" s="19" t="s">
        <v>49</v>
      </c>
      <c r="B19" s="17">
        <v>47.745771401999995</v>
      </c>
      <c r="C19" s="17">
        <v>7.032687342999999</v>
      </c>
      <c r="D19" s="53">
        <f t="shared" si="0"/>
        <v>14.729445428345118</v>
      </c>
      <c r="E19" s="17">
        <v>44.645</v>
      </c>
      <c r="F19" s="17">
        <v>101.363551624</v>
      </c>
      <c r="G19" s="28">
        <f t="shared" si="1"/>
        <v>227.0434575517975</v>
      </c>
      <c r="H19" s="42">
        <f t="shared" si="2"/>
        <v>1341.3203186814842</v>
      </c>
    </row>
    <row r="20" spans="1:8" s="30" customFormat="1" ht="12.75" hidden="1">
      <c r="A20" s="19" t="s">
        <v>50</v>
      </c>
      <c r="B20" s="17">
        <v>559.166754077</v>
      </c>
      <c r="C20" s="17">
        <v>38.633392563</v>
      </c>
      <c r="D20" s="53">
        <f t="shared" si="0"/>
        <v>6.909100421531857</v>
      </c>
      <c r="E20" s="17">
        <v>555.81</v>
      </c>
      <c r="F20" s="17">
        <v>23.695125778</v>
      </c>
      <c r="G20" s="28">
        <f t="shared" si="1"/>
        <v>4.263170108130477</v>
      </c>
      <c r="H20" s="42">
        <f t="shared" si="2"/>
        <v>-38.66672273381108</v>
      </c>
    </row>
    <row r="21" spans="1:8" s="30" customFormat="1" ht="12.75" hidden="1">
      <c r="A21" s="19" t="s">
        <v>10</v>
      </c>
      <c r="B21" s="17">
        <v>13.981175</v>
      </c>
      <c r="C21" s="17">
        <v>18.688062164</v>
      </c>
      <c r="D21" s="53">
        <f t="shared" si="0"/>
        <v>133.66589120013163</v>
      </c>
      <c r="E21" s="17">
        <v>15.841638</v>
      </c>
      <c r="F21" s="17">
        <v>29.947230175</v>
      </c>
      <c r="G21" s="28">
        <f t="shared" si="1"/>
        <v>189.04124797574596</v>
      </c>
      <c r="H21" s="42">
        <f t="shared" si="2"/>
        <v>60.24791608778597</v>
      </c>
    </row>
    <row r="22" spans="1:8" s="30" customFormat="1" ht="12.75" hidden="1">
      <c r="A22" s="19" t="s">
        <v>49</v>
      </c>
      <c r="B22" s="17">
        <v>2.035638</v>
      </c>
      <c r="C22" s="17">
        <v>0</v>
      </c>
      <c r="D22" s="53">
        <f t="shared" si="0"/>
        <v>0</v>
      </c>
      <c r="E22" s="17">
        <v>2.035638</v>
      </c>
      <c r="F22" s="17">
        <v>0.3939568399999999</v>
      </c>
      <c r="G22" s="28">
        <f t="shared" si="1"/>
        <v>19.35299105243663</v>
      </c>
      <c r="H22" s="42" t="str">
        <f t="shared" si="2"/>
        <v> </v>
      </c>
    </row>
    <row r="23" spans="1:8" s="30" customFormat="1" ht="12.75" hidden="1">
      <c r="A23" s="19" t="s">
        <v>50</v>
      </c>
      <c r="B23" s="17">
        <v>11.945537</v>
      </c>
      <c r="C23" s="17">
        <v>18.688062164</v>
      </c>
      <c r="D23" s="53">
        <f t="shared" si="0"/>
        <v>156.44388497561894</v>
      </c>
      <c r="E23" s="17">
        <v>13.806</v>
      </c>
      <c r="F23" s="17">
        <v>29.553273335</v>
      </c>
      <c r="G23" s="28">
        <f t="shared" si="1"/>
        <v>214.06108456468203</v>
      </c>
      <c r="H23" s="42">
        <f t="shared" si="2"/>
        <v>58.1398492559081</v>
      </c>
    </row>
    <row r="24" spans="1:8" s="30" customFormat="1" ht="12.75" hidden="1">
      <c r="A24" s="19" t="s">
        <v>11</v>
      </c>
      <c r="B24" s="17">
        <v>946.552651184</v>
      </c>
      <c r="C24" s="17">
        <v>902.796655294</v>
      </c>
      <c r="D24" s="53">
        <f t="shared" si="0"/>
        <v>95.37733100897582</v>
      </c>
      <c r="E24" s="17">
        <v>948.495600658</v>
      </c>
      <c r="F24" s="17">
        <v>603.18648797</v>
      </c>
      <c r="G24" s="28">
        <f t="shared" si="1"/>
        <v>63.59402063136101</v>
      </c>
      <c r="H24" s="42">
        <f t="shared" si="2"/>
        <v>-33.18689381125702</v>
      </c>
    </row>
    <row r="25" spans="1:8" s="30" customFormat="1" ht="12.75" hidden="1">
      <c r="A25" s="19" t="s">
        <v>49</v>
      </c>
      <c r="B25" s="17">
        <v>946.552651184</v>
      </c>
      <c r="C25" s="17">
        <v>902.796655294</v>
      </c>
      <c r="D25" s="53">
        <f t="shared" si="0"/>
        <v>95.37733100897582</v>
      </c>
      <c r="E25" s="17">
        <v>948.495600658</v>
      </c>
      <c r="F25" s="17">
        <v>603.18648797</v>
      </c>
      <c r="G25" s="28">
        <f t="shared" si="1"/>
        <v>63.59402063136101</v>
      </c>
      <c r="H25" s="42">
        <f t="shared" si="2"/>
        <v>-33.18689381125702</v>
      </c>
    </row>
    <row r="26" spans="1:8" s="30" customFormat="1" ht="12.75" hidden="1">
      <c r="A26" s="19" t="s">
        <v>50</v>
      </c>
      <c r="B26" s="17">
        <v>0</v>
      </c>
      <c r="C26" s="17">
        <v>0</v>
      </c>
      <c r="D26" s="53">
        <f t="shared" si="0"/>
        <v>0</v>
      </c>
      <c r="E26" s="17">
        <v>0</v>
      </c>
      <c r="F26" s="17">
        <v>0</v>
      </c>
      <c r="G26" s="28">
        <f t="shared" si="1"/>
        <v>0</v>
      </c>
      <c r="H26" s="42" t="str">
        <f t="shared" si="2"/>
        <v> </v>
      </c>
    </row>
    <row r="27" spans="1:8" s="18" customFormat="1" ht="12.75" outlineLevel="2">
      <c r="A27" s="94" t="s">
        <v>12</v>
      </c>
      <c r="B27" s="15">
        <v>7830.471491129</v>
      </c>
      <c r="C27" s="15">
        <v>3794.3322036</v>
      </c>
      <c r="D27" s="52">
        <f t="shared" si="0"/>
        <v>48.455986435791644</v>
      </c>
      <c r="E27" s="15">
        <v>8794.199584817</v>
      </c>
      <c r="F27" s="15">
        <v>3969.659277365</v>
      </c>
      <c r="G27" s="27">
        <f t="shared" si="1"/>
        <v>45.13951769093952</v>
      </c>
      <c r="H27" s="41">
        <f t="shared" si="2"/>
        <v>4.620762346498083</v>
      </c>
    </row>
    <row r="28" spans="1:8" s="30" customFormat="1" ht="12.75" hidden="1">
      <c r="A28" s="19" t="s">
        <v>13</v>
      </c>
      <c r="B28" s="17">
        <v>2927.410071659</v>
      </c>
      <c r="C28" s="17">
        <v>2210.275417212</v>
      </c>
      <c r="D28" s="53">
        <f t="shared" si="0"/>
        <v>75.50276056676299</v>
      </c>
      <c r="E28" s="17">
        <v>3139.080221171</v>
      </c>
      <c r="F28" s="17">
        <v>1907.3155557089997</v>
      </c>
      <c r="G28" s="28">
        <f t="shared" si="1"/>
        <v>60.76033173174198</v>
      </c>
      <c r="H28" s="42">
        <f t="shared" si="2"/>
        <v>-13.706882823008002</v>
      </c>
    </row>
    <row r="29" spans="1:8" s="30" customFormat="1" ht="14.25" customHeight="1" hidden="1">
      <c r="A29" s="19" t="s">
        <v>40</v>
      </c>
      <c r="B29" s="17">
        <v>2221.5118554670003</v>
      </c>
      <c r="C29" s="17">
        <v>1470.507115495</v>
      </c>
      <c r="D29" s="53">
        <f t="shared" si="0"/>
        <v>66.19398009856103</v>
      </c>
      <c r="E29" s="17">
        <v>2283.18</v>
      </c>
      <c r="F29" s="17">
        <v>1049.985079637</v>
      </c>
      <c r="G29" s="28">
        <f t="shared" si="1"/>
        <v>45.98783624755823</v>
      </c>
      <c r="H29" s="42">
        <f t="shared" si="2"/>
        <v>-28.597075894899334</v>
      </c>
    </row>
    <row r="30" spans="1:8" s="30" customFormat="1" ht="14.25" customHeight="1" hidden="1">
      <c r="A30" s="95" t="s">
        <v>38</v>
      </c>
      <c r="B30" s="17">
        <v>705.8982161920001</v>
      </c>
      <c r="C30" s="17">
        <v>739.768301717</v>
      </c>
      <c r="D30" s="53">
        <f t="shared" si="0"/>
        <v>104.79815428741463</v>
      </c>
      <c r="E30" s="17">
        <v>855.900221171</v>
      </c>
      <c r="F30" s="17">
        <v>857.3304760720001</v>
      </c>
      <c r="G30" s="28">
        <f t="shared" si="1"/>
        <v>100.1671053313952</v>
      </c>
      <c r="H30" s="42">
        <f t="shared" si="2"/>
        <v>15.891756119063032</v>
      </c>
    </row>
    <row r="31" spans="1:8" s="30" customFormat="1" ht="12.75" hidden="1">
      <c r="A31" s="19" t="s">
        <v>14</v>
      </c>
      <c r="B31" s="17">
        <v>2015.4687795890002</v>
      </c>
      <c r="C31" s="17">
        <v>1477.0959239079998</v>
      </c>
      <c r="D31" s="53">
        <f t="shared" si="0"/>
        <v>73.28795855667947</v>
      </c>
      <c r="E31" s="17">
        <v>2067.859493337</v>
      </c>
      <c r="F31" s="17">
        <v>1779.100246269</v>
      </c>
      <c r="G31" s="28">
        <f t="shared" si="1"/>
        <v>86.03583812157297</v>
      </c>
      <c r="H31" s="42">
        <f t="shared" si="2"/>
        <v>20.445816515556942</v>
      </c>
    </row>
    <row r="32" spans="1:8" s="30" customFormat="1" ht="14.25" customHeight="1" hidden="1">
      <c r="A32" s="19" t="s">
        <v>41</v>
      </c>
      <c r="B32" s="17">
        <v>652.4330969529999</v>
      </c>
      <c r="C32" s="17">
        <v>697.499143347</v>
      </c>
      <c r="D32" s="53">
        <f t="shared" si="0"/>
        <v>106.90738201425832</v>
      </c>
      <c r="E32" s="17">
        <v>833.31</v>
      </c>
      <c r="F32" s="17">
        <v>932.414828948</v>
      </c>
      <c r="G32" s="28">
        <f t="shared" si="1"/>
        <v>111.89291247530933</v>
      </c>
      <c r="H32" s="42">
        <f t="shared" si="2"/>
        <v>33.67970955114586</v>
      </c>
    </row>
    <row r="33" spans="1:8" s="30" customFormat="1" ht="14.25" customHeight="1" hidden="1">
      <c r="A33" s="95" t="s">
        <v>39</v>
      </c>
      <c r="B33" s="17">
        <v>1363.035682636</v>
      </c>
      <c r="C33" s="17">
        <v>779.5967805610001</v>
      </c>
      <c r="D33" s="53">
        <f t="shared" si="0"/>
        <v>57.19562521307757</v>
      </c>
      <c r="E33" s="17">
        <v>1234.549493337</v>
      </c>
      <c r="F33" s="17">
        <v>846.685417321</v>
      </c>
      <c r="G33" s="28">
        <f t="shared" si="1"/>
        <v>68.58254139592253</v>
      </c>
      <c r="H33" s="42">
        <f t="shared" si="2"/>
        <v>8.605555901824374</v>
      </c>
    </row>
    <row r="34" spans="1:8" s="30" customFormat="1" ht="12.75" hidden="1">
      <c r="A34" s="19" t="s">
        <v>12</v>
      </c>
      <c r="B34" s="17">
        <v>2887.5926398809997</v>
      </c>
      <c r="C34" s="17">
        <v>106.96086247999993</v>
      </c>
      <c r="D34" s="53">
        <f t="shared" si="0"/>
        <v>3.7041534530441207</v>
      </c>
      <c r="E34" s="17">
        <v>3587.2598703090002</v>
      </c>
      <c r="F34" s="17">
        <v>283.24347538700005</v>
      </c>
      <c r="G34" s="28">
        <f t="shared" si="1"/>
        <v>7.895817019874893</v>
      </c>
      <c r="H34" s="42">
        <f t="shared" si="2"/>
        <v>164.81038841656897</v>
      </c>
    </row>
    <row r="35" spans="1:8" s="30" customFormat="1" ht="8.25" customHeight="1">
      <c r="A35" s="19"/>
      <c r="B35" s="17"/>
      <c r="C35" s="17"/>
      <c r="D35" s="53"/>
      <c r="E35" s="17"/>
      <c r="F35" s="17"/>
      <c r="G35" s="28"/>
      <c r="H35" s="42"/>
    </row>
    <row r="36" spans="1:8" s="14" customFormat="1" ht="12.75">
      <c r="A36" s="31" t="s">
        <v>0</v>
      </c>
      <c r="B36" s="32">
        <v>30292.619766723998</v>
      </c>
      <c r="C36" s="32">
        <v>18609.798828736002</v>
      </c>
      <c r="D36" s="54">
        <f aca="true" t="shared" si="3" ref="D36:D68">_xlfn.IFERROR((C36/B36*100),0)</f>
        <v>61.433441452226575</v>
      </c>
      <c r="E36" s="32">
        <v>30806.792936905</v>
      </c>
      <c r="F36" s="32">
        <v>19633.381655618003</v>
      </c>
      <c r="G36" s="33">
        <f aca="true" t="shared" si="4" ref="G36:G68">_xlfn.IFERROR((F36/E36*100),0)</f>
        <v>63.730689837883745</v>
      </c>
      <c r="H36" s="43">
        <f aca="true" t="shared" si="5" ref="H36:H68">IF(C36&lt;&gt;0,F36/C36*100-100," ")</f>
        <v>5.500235850488892</v>
      </c>
    </row>
    <row r="37" spans="1:8" s="30" customFormat="1" ht="12.75">
      <c r="A37" s="19" t="s">
        <v>15</v>
      </c>
      <c r="B37" s="20">
        <v>14024.529241410999</v>
      </c>
      <c r="C37" s="20">
        <v>9111.726539061</v>
      </c>
      <c r="D37" s="55">
        <f t="shared" si="3"/>
        <v>64.96992791855219</v>
      </c>
      <c r="E37" s="20">
        <v>14504.818541061999</v>
      </c>
      <c r="F37" s="20">
        <v>9516.803379087001</v>
      </c>
      <c r="G37" s="29">
        <f t="shared" si="4"/>
        <v>65.61132324506977</v>
      </c>
      <c r="H37" s="44">
        <f t="shared" si="5"/>
        <v>4.445665026155936</v>
      </c>
    </row>
    <row r="38" spans="1:8" s="30" customFormat="1" ht="12.75">
      <c r="A38" s="19" t="s">
        <v>16</v>
      </c>
      <c r="B38" s="17">
        <v>3198.7571706890003</v>
      </c>
      <c r="C38" s="17">
        <v>1701.991047038</v>
      </c>
      <c r="D38" s="53">
        <f t="shared" si="3"/>
        <v>53.207885319766156</v>
      </c>
      <c r="E38" s="17">
        <v>3158.1848356870005</v>
      </c>
      <c r="F38" s="17">
        <v>1806.610588867</v>
      </c>
      <c r="G38" s="28">
        <f t="shared" si="4"/>
        <v>57.20408028221083</v>
      </c>
      <c r="H38" s="42">
        <f t="shared" si="5"/>
        <v>6.146891431131252</v>
      </c>
    </row>
    <row r="39" spans="1:8" s="30" customFormat="1" ht="12.75" hidden="1">
      <c r="A39" s="96" t="s">
        <v>42</v>
      </c>
      <c r="B39" s="17">
        <v>1665.26244161</v>
      </c>
      <c r="C39" s="17">
        <v>862.666585492</v>
      </c>
      <c r="D39" s="53">
        <f t="shared" si="3"/>
        <v>51.80364151238296</v>
      </c>
      <c r="E39" s="17">
        <v>1684.373558644</v>
      </c>
      <c r="F39" s="17">
        <v>912.7523098470001</v>
      </c>
      <c r="G39" s="28">
        <f t="shared" si="4"/>
        <v>54.18942283692749</v>
      </c>
      <c r="H39" s="42">
        <f t="shared" si="5"/>
        <v>5.805919134613873</v>
      </c>
    </row>
    <row r="40" spans="1:8" s="30" customFormat="1" ht="12.75" hidden="1">
      <c r="A40" s="96" t="s">
        <v>43</v>
      </c>
      <c r="B40" s="17">
        <v>1424.765090825</v>
      </c>
      <c r="C40" s="17">
        <v>746.499044513</v>
      </c>
      <c r="D40" s="53">
        <f t="shared" si="3"/>
        <v>52.39453502336621</v>
      </c>
      <c r="E40" s="17">
        <v>1358.4256201780001</v>
      </c>
      <c r="F40" s="17">
        <v>799.288234299</v>
      </c>
      <c r="G40" s="28">
        <f t="shared" si="4"/>
        <v>58.839307977294034</v>
      </c>
      <c r="H40" s="42">
        <f t="shared" si="5"/>
        <v>7.07156829925195</v>
      </c>
    </row>
    <row r="41" spans="1:8" s="30" customFormat="1" ht="12.75" hidden="1">
      <c r="A41" s="96" t="s">
        <v>44</v>
      </c>
      <c r="B41" s="17">
        <v>38.010949105</v>
      </c>
      <c r="C41" s="17">
        <v>25.709937363</v>
      </c>
      <c r="D41" s="53">
        <f t="shared" si="3"/>
        <v>67.63824100255916</v>
      </c>
      <c r="E41" s="17">
        <v>37.9174529</v>
      </c>
      <c r="F41" s="17">
        <v>22.684787738</v>
      </c>
      <c r="G41" s="28">
        <f t="shared" si="4"/>
        <v>59.8267710592976</v>
      </c>
      <c r="H41" s="42">
        <f t="shared" si="5"/>
        <v>-11.76646050236431</v>
      </c>
    </row>
    <row r="42" spans="1:8" s="30" customFormat="1" ht="12.75" hidden="1">
      <c r="A42" s="96" t="s">
        <v>45</v>
      </c>
      <c r="B42" s="17">
        <v>70.71868914900021</v>
      </c>
      <c r="C42" s="17">
        <v>67.11547966999994</v>
      </c>
      <c r="D42" s="53">
        <f t="shared" si="3"/>
        <v>94.90486952973843</v>
      </c>
      <c r="E42" s="17">
        <v>77.46820396499987</v>
      </c>
      <c r="F42" s="17">
        <v>71.88525698299985</v>
      </c>
      <c r="G42" s="28">
        <f t="shared" si="4"/>
        <v>92.79324071521988</v>
      </c>
      <c r="H42" s="42">
        <f t="shared" si="5"/>
        <v>7.106821461237288</v>
      </c>
    </row>
    <row r="43" spans="1:8" s="30" customFormat="1" ht="12.75">
      <c r="A43" s="19" t="s">
        <v>17</v>
      </c>
      <c r="B43" s="17">
        <v>1364.895841071</v>
      </c>
      <c r="C43" s="17">
        <v>969.263075612</v>
      </c>
      <c r="D43" s="53">
        <f t="shared" si="3"/>
        <v>71.01370276368073</v>
      </c>
      <c r="E43" s="17">
        <v>1364.9158410710002</v>
      </c>
      <c r="F43" s="17">
        <v>1050.96889207</v>
      </c>
      <c r="G43" s="28">
        <f>_xlfn.IFERROR((F43/E43*100),0)</f>
        <v>76.99880538021617</v>
      </c>
      <c r="H43" s="42">
        <f t="shared" si="5"/>
        <v>8.4296842120402</v>
      </c>
    </row>
    <row r="44" spans="1:8" s="30" customFormat="1" ht="12.75" hidden="1">
      <c r="A44" s="96" t="s">
        <v>46</v>
      </c>
      <c r="B44" s="17">
        <v>1102.69</v>
      </c>
      <c r="C44" s="17">
        <v>748.2401357450001</v>
      </c>
      <c r="D44" s="53">
        <f t="shared" si="3"/>
        <v>67.85589202268997</v>
      </c>
      <c r="E44" s="17">
        <v>1164.69</v>
      </c>
      <c r="F44" s="17">
        <v>885.8637845490001</v>
      </c>
      <c r="G44" s="28">
        <f t="shared" si="4"/>
        <v>76.06004898719831</v>
      </c>
      <c r="H44" s="42">
        <f t="shared" si="5"/>
        <v>18.39297870154644</v>
      </c>
    </row>
    <row r="45" spans="1:8" s="30" customFormat="1" ht="12.75" hidden="1">
      <c r="A45" s="96" t="s">
        <v>47</v>
      </c>
      <c r="B45" s="17">
        <v>262.20584107099995</v>
      </c>
      <c r="C45" s="17">
        <v>221.022939867</v>
      </c>
      <c r="D45" s="53">
        <f t="shared" si="3"/>
        <v>84.2936751386677</v>
      </c>
      <c r="E45" s="17">
        <v>200.225841071</v>
      </c>
      <c r="F45" s="17">
        <v>165.105107521</v>
      </c>
      <c r="G45" s="28">
        <f t="shared" si="4"/>
        <v>82.45944011914716</v>
      </c>
      <c r="H45" s="42">
        <f t="shared" si="5"/>
        <v>-25.29956047985263</v>
      </c>
    </row>
    <row r="46" spans="1:8" s="30" customFormat="1" ht="12.75" hidden="1">
      <c r="A46" s="19" t="s">
        <v>3</v>
      </c>
      <c r="B46" s="17">
        <v>0</v>
      </c>
      <c r="C46" s="17">
        <v>0</v>
      </c>
      <c r="D46" s="53">
        <f t="shared" si="3"/>
        <v>0</v>
      </c>
      <c r="E46" s="17">
        <v>0</v>
      </c>
      <c r="F46" s="17">
        <v>0</v>
      </c>
      <c r="G46" s="28">
        <f t="shared" si="4"/>
        <v>0</v>
      </c>
      <c r="H46" s="42" t="str">
        <f t="shared" si="5"/>
        <v> </v>
      </c>
    </row>
    <row r="47" spans="1:8" s="30" customFormat="1" ht="12.75">
      <c r="A47" s="19" t="s">
        <v>2</v>
      </c>
      <c r="B47" s="17">
        <v>5601.010796449999</v>
      </c>
      <c r="C47" s="17">
        <v>3339.554340559</v>
      </c>
      <c r="D47" s="53">
        <f t="shared" si="3"/>
        <v>59.62413681965507</v>
      </c>
      <c r="E47" s="17">
        <v>5589.918759044</v>
      </c>
      <c r="F47" s="17">
        <v>3442.136246235</v>
      </c>
      <c r="G47" s="28">
        <f t="shared" si="4"/>
        <v>61.57757195783793</v>
      </c>
      <c r="H47" s="42">
        <f t="shared" si="5"/>
        <v>3.07172440436554</v>
      </c>
    </row>
    <row r="48" spans="1:8" s="30" customFormat="1" ht="12.75" hidden="1">
      <c r="A48" s="19" t="s">
        <v>51</v>
      </c>
      <c r="B48" s="17">
        <v>0</v>
      </c>
      <c r="C48" s="17">
        <v>0</v>
      </c>
      <c r="D48" s="53">
        <f t="shared" si="3"/>
        <v>0</v>
      </c>
      <c r="E48" s="17">
        <v>0</v>
      </c>
      <c r="F48" s="17">
        <v>0</v>
      </c>
      <c r="G48" s="28">
        <f t="shared" si="4"/>
        <v>0</v>
      </c>
      <c r="H48" s="42" t="str">
        <f t="shared" si="5"/>
        <v> </v>
      </c>
    </row>
    <row r="49" spans="1:8" s="30" customFormat="1" ht="12.75" hidden="1">
      <c r="A49" s="19" t="s">
        <v>52</v>
      </c>
      <c r="B49" s="17">
        <v>0</v>
      </c>
      <c r="C49" s="17">
        <v>0</v>
      </c>
      <c r="D49" s="53">
        <f t="shared" si="3"/>
        <v>0</v>
      </c>
      <c r="E49" s="17">
        <v>0</v>
      </c>
      <c r="F49" s="17">
        <v>0</v>
      </c>
      <c r="G49" s="28">
        <f t="shared" si="4"/>
        <v>0</v>
      </c>
      <c r="H49" s="42" t="str">
        <f t="shared" si="5"/>
        <v> </v>
      </c>
    </row>
    <row r="50" spans="1:8" s="30" customFormat="1" ht="12.75" hidden="1">
      <c r="A50" s="19" t="s">
        <v>53</v>
      </c>
      <c r="B50" s="17">
        <v>0</v>
      </c>
      <c r="C50" s="17">
        <v>0</v>
      </c>
      <c r="D50" s="53">
        <f t="shared" si="3"/>
        <v>0</v>
      </c>
      <c r="E50" s="17">
        <v>0</v>
      </c>
      <c r="F50" s="17">
        <v>0</v>
      </c>
      <c r="G50" s="28">
        <f t="shared" si="4"/>
        <v>0</v>
      </c>
      <c r="H50" s="42" t="str">
        <f t="shared" si="5"/>
        <v> </v>
      </c>
    </row>
    <row r="51" spans="1:8" s="30" customFormat="1" ht="12.75" hidden="1">
      <c r="A51" s="19" t="s">
        <v>64</v>
      </c>
      <c r="B51" s="17">
        <v>84.94956348399998</v>
      </c>
      <c r="C51" s="17">
        <v>42.433369667</v>
      </c>
      <c r="D51" s="53">
        <f t="shared" si="3"/>
        <v>49.95125098552415</v>
      </c>
      <c r="E51" s="17">
        <v>78.14392825499999</v>
      </c>
      <c r="F51" s="17">
        <v>54.100095108999994</v>
      </c>
      <c r="G51" s="28">
        <f t="shared" si="4"/>
        <v>69.23134825326423</v>
      </c>
      <c r="H51" s="42">
        <f t="shared" si="5"/>
        <v>27.494223375507914</v>
      </c>
    </row>
    <row r="52" spans="1:8" s="30" customFormat="1" ht="12.75" hidden="1">
      <c r="A52" s="19" t="s">
        <v>52</v>
      </c>
      <c r="B52" s="17">
        <v>65.78235827699999</v>
      </c>
      <c r="C52" s="17">
        <v>36.37163349600001</v>
      </c>
      <c r="D52" s="53">
        <f t="shared" si="3"/>
        <v>55.2908628523841</v>
      </c>
      <c r="E52" s="17">
        <v>48.766098047999996</v>
      </c>
      <c r="F52" s="17">
        <v>36.073614219999996</v>
      </c>
      <c r="G52" s="28">
        <f t="shared" si="4"/>
        <v>73.97273036791479</v>
      </c>
      <c r="H52" s="42">
        <f t="shared" si="5"/>
        <v>-0.8193728115972192</v>
      </c>
    </row>
    <row r="53" spans="1:8" s="30" customFormat="1" ht="12.75" hidden="1">
      <c r="A53" s="19" t="s">
        <v>53</v>
      </c>
      <c r="B53" s="17">
        <v>19.167205207</v>
      </c>
      <c r="C53" s="17">
        <v>6.061736171000001</v>
      </c>
      <c r="D53" s="53">
        <f t="shared" si="3"/>
        <v>31.6255609805138</v>
      </c>
      <c r="E53" s="17">
        <v>29.377830207</v>
      </c>
      <c r="F53" s="17">
        <v>18.026480889000002</v>
      </c>
      <c r="G53" s="28">
        <f t="shared" si="4"/>
        <v>61.36083149090005</v>
      </c>
      <c r="H53" s="42">
        <f t="shared" si="5"/>
        <v>197.38148247428893</v>
      </c>
    </row>
    <row r="54" spans="1:8" s="30" customFormat="1" ht="12.75" hidden="1">
      <c r="A54" s="19" t="s">
        <v>65</v>
      </c>
      <c r="B54" s="17">
        <v>5516.061232966</v>
      </c>
      <c r="C54" s="17">
        <v>3297.120970892</v>
      </c>
      <c r="D54" s="53">
        <f t="shared" si="3"/>
        <v>59.77310315533118</v>
      </c>
      <c r="E54" s="17">
        <v>5511.774830789</v>
      </c>
      <c r="F54" s="17">
        <v>3388.036151126</v>
      </c>
      <c r="G54" s="28">
        <f t="shared" si="4"/>
        <v>61.469059516007285</v>
      </c>
      <c r="H54" s="42">
        <f t="shared" si="5"/>
        <v>2.757411118264315</v>
      </c>
    </row>
    <row r="55" spans="1:8" s="30" customFormat="1" ht="12.75" hidden="1">
      <c r="A55" s="19" t="s">
        <v>52</v>
      </c>
      <c r="B55" s="17">
        <v>2901.047409119</v>
      </c>
      <c r="C55" s="17">
        <v>1975.1669465029997</v>
      </c>
      <c r="D55" s="53">
        <f t="shared" si="3"/>
        <v>68.08461455315634</v>
      </c>
      <c r="E55" s="17">
        <v>2902.085784374</v>
      </c>
      <c r="F55" s="17">
        <v>2075.523520484</v>
      </c>
      <c r="G55" s="28">
        <f t="shared" si="4"/>
        <v>71.51833800570112</v>
      </c>
      <c r="H55" s="42">
        <f t="shared" si="5"/>
        <v>5.080916028828852</v>
      </c>
    </row>
    <row r="56" spans="1:8" s="30" customFormat="1" ht="12.75" hidden="1">
      <c r="A56" s="19" t="s">
        <v>53</v>
      </c>
      <c r="B56" s="17">
        <v>2615.013823847</v>
      </c>
      <c r="C56" s="17">
        <v>1321.9540243889999</v>
      </c>
      <c r="D56" s="53">
        <f t="shared" si="3"/>
        <v>50.552467919433276</v>
      </c>
      <c r="E56" s="17">
        <v>2609.689046415</v>
      </c>
      <c r="F56" s="17">
        <v>1312.512630642</v>
      </c>
      <c r="G56" s="28">
        <f t="shared" si="4"/>
        <v>50.29383222667979</v>
      </c>
      <c r="H56" s="42">
        <f t="shared" si="5"/>
        <v>-0.7141998566374923</v>
      </c>
    </row>
    <row r="57" spans="1:8" s="30" customFormat="1" ht="12.75">
      <c r="A57" s="19" t="s">
        <v>18</v>
      </c>
      <c r="B57" s="17">
        <v>4964.295968198</v>
      </c>
      <c r="C57" s="17">
        <v>2865.6318037419996</v>
      </c>
      <c r="D57" s="53">
        <f t="shared" si="3"/>
        <v>57.72483796493304</v>
      </c>
      <c r="E57" s="17">
        <v>4956.6223562019995</v>
      </c>
      <c r="F57" s="17">
        <v>3178.797445579</v>
      </c>
      <c r="G57" s="28">
        <f t="shared" si="4"/>
        <v>64.13233079178431</v>
      </c>
      <c r="H57" s="42">
        <f t="shared" si="5"/>
        <v>10.928327966909862</v>
      </c>
    </row>
    <row r="58" spans="1:8" s="30" customFormat="1" ht="12.75">
      <c r="A58" s="19" t="s">
        <v>19</v>
      </c>
      <c r="B58" s="17">
        <v>1139.130748905</v>
      </c>
      <c r="C58" s="17">
        <v>621.632022724</v>
      </c>
      <c r="D58" s="53">
        <f t="shared" si="3"/>
        <v>54.570735038234155</v>
      </c>
      <c r="E58" s="17">
        <v>1232.332603839</v>
      </c>
      <c r="F58" s="17">
        <v>638.06510378</v>
      </c>
      <c r="G58" s="28">
        <f t="shared" si="4"/>
        <v>51.777020407662675</v>
      </c>
      <c r="H58" s="42">
        <f t="shared" si="5"/>
        <v>2.643538372426505</v>
      </c>
    </row>
    <row r="59" spans="1:8" s="30" customFormat="1" ht="12.75" hidden="1">
      <c r="A59" s="19" t="s">
        <v>54</v>
      </c>
      <c r="B59" s="17">
        <v>525.920081952</v>
      </c>
      <c r="C59" s="17">
        <v>310.47909361599994</v>
      </c>
      <c r="D59" s="53">
        <f t="shared" si="3"/>
        <v>59.035413225452174</v>
      </c>
      <c r="E59" s="17">
        <v>491.15645174900004</v>
      </c>
      <c r="F59" s="17">
        <v>279.820061878</v>
      </c>
      <c r="G59" s="28">
        <f t="shared" si="4"/>
        <v>56.97167590521622</v>
      </c>
      <c r="H59" s="42">
        <f t="shared" si="5"/>
        <v>-9.874749175839511</v>
      </c>
    </row>
    <row r="60" spans="1:8" s="30" customFormat="1" ht="25.5" hidden="1">
      <c r="A60" s="97" t="s">
        <v>55</v>
      </c>
      <c r="B60" s="17">
        <v>77.3475</v>
      </c>
      <c r="C60" s="17">
        <v>39.982206774</v>
      </c>
      <c r="D60" s="53">
        <f t="shared" si="3"/>
        <v>51.6916600717541</v>
      </c>
      <c r="E60" s="17">
        <v>87.408428</v>
      </c>
      <c r="F60" s="17">
        <v>29.266844484</v>
      </c>
      <c r="G60" s="28">
        <f t="shared" si="4"/>
        <v>33.482863327550064</v>
      </c>
      <c r="H60" s="42">
        <f t="shared" si="5"/>
        <v>-26.800327332027322</v>
      </c>
    </row>
    <row r="61" spans="1:8" s="30" customFormat="1" ht="12.75" hidden="1">
      <c r="A61" s="97" t="s">
        <v>56</v>
      </c>
      <c r="B61" s="17">
        <v>291.57267471600005</v>
      </c>
      <c r="C61" s="17">
        <v>175.14925495299997</v>
      </c>
      <c r="D61" s="53">
        <f t="shared" si="3"/>
        <v>60.07053134303489</v>
      </c>
      <c r="E61" s="17">
        <v>251.75443218900003</v>
      </c>
      <c r="F61" s="17">
        <v>165.403499085</v>
      </c>
      <c r="G61" s="28">
        <f t="shared" si="4"/>
        <v>65.70033252118729</v>
      </c>
      <c r="H61" s="42">
        <f t="shared" si="5"/>
        <v>-5.564257678752426</v>
      </c>
    </row>
    <row r="62" spans="1:8" s="30" customFormat="1" ht="25.5" hidden="1">
      <c r="A62" s="97" t="s">
        <v>57</v>
      </c>
      <c r="B62" s="17">
        <v>73.588086062</v>
      </c>
      <c r="C62" s="17">
        <v>46.207938976</v>
      </c>
      <c r="D62" s="53">
        <f t="shared" si="3"/>
        <v>62.792690296454424</v>
      </c>
      <c r="E62" s="17">
        <v>77.343960084</v>
      </c>
      <c r="F62" s="17">
        <v>51.209631873999996</v>
      </c>
      <c r="G62" s="28">
        <f t="shared" si="4"/>
        <v>66.21025328724231</v>
      </c>
      <c r="H62" s="42">
        <f t="shared" si="5"/>
        <v>10.824315061093358</v>
      </c>
    </row>
    <row r="63" spans="1:8" s="30" customFormat="1" ht="12.75" hidden="1">
      <c r="A63" s="19" t="s">
        <v>58</v>
      </c>
      <c r="B63" s="17">
        <v>63.896388522</v>
      </c>
      <c r="C63" s="17">
        <v>35.139921069</v>
      </c>
      <c r="D63" s="53">
        <f t="shared" si="3"/>
        <v>54.99515994851738</v>
      </c>
      <c r="E63" s="17">
        <v>55.200353395</v>
      </c>
      <c r="F63" s="17">
        <v>19.974267926</v>
      </c>
      <c r="G63" s="28">
        <f t="shared" si="4"/>
        <v>36.1850363222661</v>
      </c>
      <c r="H63" s="42">
        <f t="shared" si="5"/>
        <v>-43.157903266831624</v>
      </c>
    </row>
    <row r="64" spans="1:8" s="30" customFormat="1" ht="12.75" hidden="1">
      <c r="A64" s="19" t="s">
        <v>59</v>
      </c>
      <c r="B64" s="17">
        <v>19.515432652</v>
      </c>
      <c r="C64" s="17">
        <v>13.999771844</v>
      </c>
      <c r="D64" s="53">
        <f t="shared" si="3"/>
        <v>71.73692786444713</v>
      </c>
      <c r="E64" s="17">
        <v>19.449278081</v>
      </c>
      <c r="F64" s="17">
        <v>13.965818509</v>
      </c>
      <c r="G64" s="28">
        <f t="shared" si="4"/>
        <v>71.80635934576517</v>
      </c>
      <c r="H64" s="42">
        <f t="shared" si="5"/>
        <v>-0.24252777386905677</v>
      </c>
    </row>
    <row r="65" spans="1:8" s="30" customFormat="1" ht="12.75" hidden="1">
      <c r="A65" s="19" t="s">
        <v>60</v>
      </c>
      <c r="B65" s="17">
        <v>613.210666953</v>
      </c>
      <c r="C65" s="17">
        <v>311.152929108</v>
      </c>
      <c r="D65" s="53">
        <f t="shared" si="3"/>
        <v>50.74160412996348</v>
      </c>
      <c r="E65" s="17">
        <v>741.17615209</v>
      </c>
      <c r="F65" s="17">
        <v>358.24504190199997</v>
      </c>
      <c r="G65" s="28">
        <f t="shared" si="4"/>
        <v>48.33466928095371</v>
      </c>
      <c r="H65" s="42">
        <f t="shared" si="5"/>
        <v>15.134716208200771</v>
      </c>
    </row>
    <row r="66" spans="1:8" s="30" customFormat="1" ht="12.75" hidden="1">
      <c r="A66" s="19" t="s">
        <v>61</v>
      </c>
      <c r="B66" s="17">
        <v>51.038106070000005</v>
      </c>
      <c r="C66" s="17">
        <v>24.679949416</v>
      </c>
      <c r="D66" s="53">
        <f t="shared" si="3"/>
        <v>48.35592720104239</v>
      </c>
      <c r="E66" s="17">
        <v>40.726361585</v>
      </c>
      <c r="F66" s="17">
        <v>24.664488168000002</v>
      </c>
      <c r="G66" s="28">
        <f t="shared" si="4"/>
        <v>60.56148206738955</v>
      </c>
      <c r="H66" s="42">
        <f t="shared" si="5"/>
        <v>-0.0626470003620625</v>
      </c>
    </row>
    <row r="67" spans="1:8" s="30" customFormat="1" ht="12.75" hidden="1">
      <c r="A67" s="19" t="s">
        <v>62</v>
      </c>
      <c r="B67" s="17">
        <v>0</v>
      </c>
      <c r="C67" s="17">
        <v>0</v>
      </c>
      <c r="D67" s="53">
        <f t="shared" si="3"/>
        <v>0</v>
      </c>
      <c r="E67" s="17">
        <v>0</v>
      </c>
      <c r="F67" s="17">
        <v>0</v>
      </c>
      <c r="G67" s="28">
        <f t="shared" si="4"/>
        <v>0</v>
      </c>
      <c r="H67" s="42" t="str">
        <f t="shared" si="5"/>
        <v> </v>
      </c>
    </row>
    <row r="68" spans="1:8" s="30" customFormat="1" ht="12.75" hidden="1">
      <c r="A68" s="19" t="s">
        <v>63</v>
      </c>
      <c r="B68" s="17">
        <v>562.1725608830001</v>
      </c>
      <c r="C68" s="17">
        <v>286.472979692</v>
      </c>
      <c r="D68" s="53">
        <f t="shared" si="3"/>
        <v>50.95819319997389</v>
      </c>
      <c r="E68" s="17">
        <v>700.449790505</v>
      </c>
      <c r="F68" s="17">
        <v>333.58055373400003</v>
      </c>
      <c r="G68" s="28">
        <f t="shared" si="4"/>
        <v>47.623763795189376</v>
      </c>
      <c r="H68" s="42">
        <f t="shared" si="5"/>
        <v>16.443985081122662</v>
      </c>
    </row>
    <row r="69" spans="1:8" s="30" customFormat="1" ht="12.75">
      <c r="A69" s="19"/>
      <c r="B69" s="17"/>
      <c r="C69" s="17"/>
      <c r="D69" s="53"/>
      <c r="E69" s="17"/>
      <c r="F69" s="17"/>
      <c r="G69" s="28"/>
      <c r="H69" s="42"/>
    </row>
    <row r="70" spans="1:8" s="30" customFormat="1" ht="13.5">
      <c r="A70" s="34" t="s">
        <v>20</v>
      </c>
      <c r="B70" s="21">
        <v>2428.1735527109995</v>
      </c>
      <c r="C70" s="21">
        <v>2067.0829836350003</v>
      </c>
      <c r="D70" s="56">
        <f>_xlfn.IFERROR((C70/B70*100),0)</f>
        <v>85.12912848948339</v>
      </c>
      <c r="E70" s="21">
        <v>2676.2825721340014</v>
      </c>
      <c r="F70" s="21">
        <v>2714.656543645</v>
      </c>
      <c r="G70" s="35">
        <f>_xlfn.IFERROR((F70/E70*100),0)</f>
        <v>101.43385350674687</v>
      </c>
      <c r="H70" s="45">
        <f>IF(C70&lt;&gt;0,F70/C70*100-100," ")</f>
        <v>31.32789370996761</v>
      </c>
    </row>
    <row r="71" spans="1:8" s="30" customFormat="1" ht="7.5" customHeight="1">
      <c r="A71" s="31"/>
      <c r="B71" s="22"/>
      <c r="C71" s="22"/>
      <c r="D71" s="54"/>
      <c r="E71" s="22"/>
      <c r="F71" s="22"/>
      <c r="G71" s="33"/>
      <c r="H71" s="43"/>
    </row>
    <row r="72" spans="1:8" s="14" customFormat="1" ht="6.75" customHeight="1">
      <c r="A72" s="31"/>
      <c r="B72" s="32"/>
      <c r="C72" s="32"/>
      <c r="D72" s="54"/>
      <c r="E72" s="32"/>
      <c r="F72" s="32"/>
      <c r="G72" s="33"/>
      <c r="H72" s="43"/>
    </row>
    <row r="73" spans="1:8" s="18" customFormat="1" ht="12.75" outlineLevel="2">
      <c r="A73" s="94" t="s">
        <v>21</v>
      </c>
      <c r="B73" s="15">
        <v>7074.043727029</v>
      </c>
      <c r="C73" s="15">
        <v>2877.8592800829997</v>
      </c>
      <c r="D73" s="52">
        <f>_xlfn.IFERROR((C73/B73*100),0)</f>
        <v>40.68195492045199</v>
      </c>
      <c r="E73" s="15">
        <v>7610.259223609999</v>
      </c>
      <c r="F73" s="15">
        <v>3537.514247869999</v>
      </c>
      <c r="G73" s="27">
        <f>_xlfn.IFERROR((F73/E73*100),0)</f>
        <v>46.48349213776118</v>
      </c>
      <c r="H73" s="41">
        <f>IF(C73&lt;&gt;0,F73/C73*100-100," ")</f>
        <v>22.92172422579239</v>
      </c>
    </row>
    <row r="74" spans="1:8" s="30" customFormat="1" ht="12.75">
      <c r="A74" s="19" t="s">
        <v>22</v>
      </c>
      <c r="B74" s="17">
        <v>7014.714267893</v>
      </c>
      <c r="C74" s="17">
        <v>2846.074151056</v>
      </c>
      <c r="D74" s="53">
        <f>_xlfn.IFERROR((C74/B74*100),0)</f>
        <v>40.57291633506366</v>
      </c>
      <c r="E74" s="17">
        <v>7558.864476935999</v>
      </c>
      <c r="F74" s="17">
        <v>3514.767052696999</v>
      </c>
      <c r="G74" s="28">
        <f>_xlfn.IFERROR((F74/E74*100),0)</f>
        <v>46.49861184072607</v>
      </c>
      <c r="H74" s="42">
        <f>IF(C74&lt;&gt;0,F74/C74*100-100," ")</f>
        <v>23.495273353749013</v>
      </c>
    </row>
    <row r="75" spans="1:8" s="30" customFormat="1" ht="12.75">
      <c r="A75" s="19" t="s">
        <v>23</v>
      </c>
      <c r="B75" s="17">
        <v>59.329459136000004</v>
      </c>
      <c r="C75" s="17">
        <v>31.785129027000004</v>
      </c>
      <c r="D75" s="53">
        <f>_xlfn.IFERROR((C75/B75*100),0)</f>
        <v>53.57394031545011</v>
      </c>
      <c r="E75" s="17">
        <v>51.394746674000004</v>
      </c>
      <c r="F75" s="17">
        <v>22.747195173</v>
      </c>
      <c r="G75" s="28">
        <f>_xlfn.IFERROR((F75/E75*100),0)</f>
        <v>44.25976708726057</v>
      </c>
      <c r="H75" s="42">
        <f>IF(C75&lt;&gt;0,F75/C75*100-100," ")</f>
        <v>-28.434472757127054</v>
      </c>
    </row>
    <row r="76" spans="1:8" s="30" customFormat="1" ht="9" customHeight="1">
      <c r="A76" s="19"/>
      <c r="B76" s="17"/>
      <c r="C76" s="17"/>
      <c r="D76" s="53"/>
      <c r="E76" s="17"/>
      <c r="F76" s="17"/>
      <c r="G76" s="28"/>
      <c r="H76" s="42" t="str">
        <f>IF(C76&lt;&gt;0,F76/C76*100-100," ")</f>
        <v> </v>
      </c>
    </row>
    <row r="77" spans="1:8" s="30" customFormat="1" ht="13.5">
      <c r="A77" s="34" t="s">
        <v>24</v>
      </c>
      <c r="B77" s="25">
        <v>-4645.870174318001</v>
      </c>
      <c r="C77" s="25">
        <v>-810.7762964479996</v>
      </c>
      <c r="D77" s="57">
        <f>_xlfn.IFERROR((C77/B77*100),0)</f>
        <v>17.451548709430284</v>
      </c>
      <c r="E77" s="25">
        <v>-4933.976651475998</v>
      </c>
      <c r="F77" s="25">
        <v>-822.857704224999</v>
      </c>
      <c r="G77" s="57">
        <f>_xlfn.IFERROR((F77/E77*100),0)</f>
        <v>16.677373290342615</v>
      </c>
      <c r="H77" s="99">
        <f>IF(C77&lt;&gt;0,F77/C77*100-100," ")</f>
        <v>1.490103722805884</v>
      </c>
    </row>
    <row r="78" spans="1:8" s="30" customFormat="1" ht="5.25" customHeight="1">
      <c r="A78" s="19"/>
      <c r="B78" s="17"/>
      <c r="C78" s="17"/>
      <c r="D78" s="53"/>
      <c r="E78" s="17"/>
      <c r="F78" s="17"/>
      <c r="G78" s="28"/>
      <c r="H78" s="42"/>
    </row>
    <row r="79" spans="1:8" s="30" customFormat="1" ht="25.5">
      <c r="A79" s="37" t="s">
        <v>25</v>
      </c>
      <c r="B79" s="17"/>
      <c r="C79" s="17"/>
      <c r="D79" s="58"/>
      <c r="E79" s="17"/>
      <c r="F79" s="17"/>
      <c r="G79" s="38"/>
      <c r="H79" s="46"/>
    </row>
    <row r="80" spans="1:8" s="30" customFormat="1" ht="7.5" customHeight="1">
      <c r="A80" s="94"/>
      <c r="B80" s="17"/>
      <c r="C80" s="17"/>
      <c r="D80" s="52"/>
      <c r="E80" s="17"/>
      <c r="F80" s="17"/>
      <c r="G80" s="27"/>
      <c r="H80" s="41"/>
    </row>
    <row r="81" spans="1:8" s="18" customFormat="1" ht="12.75" outlineLevel="2">
      <c r="A81" s="94" t="s">
        <v>26</v>
      </c>
      <c r="B81" s="15">
        <v>-734.001579279</v>
      </c>
      <c r="C81" s="15">
        <v>1269.773816266207</v>
      </c>
      <c r="D81" s="52">
        <f aca="true" t="shared" si="6" ref="D81:D86">_xlfn.IFERROR((C81/B81*100),0)</f>
        <v>-172.99333572463001</v>
      </c>
      <c r="E81" s="15">
        <v>-876.1960409079999</v>
      </c>
      <c r="F81" s="15">
        <v>1988.5871390729455</v>
      </c>
      <c r="G81" s="27">
        <f aca="true" t="shared" si="7" ref="G81:G93">_xlfn.IFERROR((F81/E81*100),0)</f>
        <v>-226.95687337415694</v>
      </c>
      <c r="H81" s="41">
        <f aca="true" t="shared" si="8" ref="H81:H86">IF(C81&lt;&gt;0,F81/C81*100-100," ")</f>
        <v>56.609556253130364</v>
      </c>
    </row>
    <row r="82" spans="1:8" s="30" customFormat="1" ht="12.75" hidden="1">
      <c r="A82" s="19" t="s">
        <v>27</v>
      </c>
      <c r="B82" s="17">
        <v>-734.001579279</v>
      </c>
      <c r="C82" s="17">
        <v>1269.773816266207</v>
      </c>
      <c r="D82" s="53">
        <f t="shared" si="6"/>
        <v>-172.99333572463001</v>
      </c>
      <c r="E82" s="17">
        <v>-876.1960409079999</v>
      </c>
      <c r="F82" s="17">
        <v>1988.5871390729455</v>
      </c>
      <c r="G82" s="28">
        <f t="shared" si="7"/>
        <v>-226.95687337415694</v>
      </c>
      <c r="H82" s="42">
        <f t="shared" si="8"/>
        <v>56.609556253130364</v>
      </c>
    </row>
    <row r="83" spans="1:8" s="30" customFormat="1" ht="12.75" hidden="1">
      <c r="A83" s="19" t="s">
        <v>28</v>
      </c>
      <c r="B83" s="17">
        <v>0</v>
      </c>
      <c r="C83" s="17">
        <v>0</v>
      </c>
      <c r="D83" s="53">
        <f t="shared" si="6"/>
        <v>0</v>
      </c>
      <c r="E83" s="17">
        <v>0</v>
      </c>
      <c r="F83" s="17">
        <v>0</v>
      </c>
      <c r="G83" s="28">
        <f t="shared" si="7"/>
        <v>0</v>
      </c>
      <c r="H83" s="42" t="str">
        <f t="shared" si="8"/>
        <v> </v>
      </c>
    </row>
    <row r="84" spans="1:8" s="18" customFormat="1" ht="12.75" outlineLevel="2">
      <c r="A84" s="94" t="s">
        <v>29</v>
      </c>
      <c r="B84" s="15">
        <v>3911.8685950390004</v>
      </c>
      <c r="C84" s="15">
        <v>2193.7733320510006</v>
      </c>
      <c r="D84" s="52">
        <f t="shared" si="6"/>
        <v>56.07993414791913</v>
      </c>
      <c r="E84" s="15">
        <v>4057.7340664290004</v>
      </c>
      <c r="F84" s="15">
        <v>3400.0059006839997</v>
      </c>
      <c r="G84" s="27">
        <f t="shared" si="7"/>
        <v>83.79075230221204</v>
      </c>
      <c r="H84" s="41">
        <f t="shared" si="8"/>
        <v>54.98437559660135</v>
      </c>
    </row>
    <row r="85" spans="1:8" s="30" customFormat="1" ht="15" customHeight="1" hidden="1">
      <c r="A85" s="19" t="s">
        <v>27</v>
      </c>
      <c r="B85" s="17">
        <v>-667.885220183</v>
      </c>
      <c r="C85" s="17">
        <v>-1108.1154674329998</v>
      </c>
      <c r="D85" s="59">
        <f t="shared" si="6"/>
        <v>165.9140573779095</v>
      </c>
      <c r="E85" s="17">
        <v>-487.7410080530001</v>
      </c>
      <c r="F85" s="17">
        <v>-400.66920402200003</v>
      </c>
      <c r="G85" s="28">
        <f t="shared" si="7"/>
        <v>82.14794274146035</v>
      </c>
      <c r="H85" s="42">
        <f t="shared" si="8"/>
        <v>-63.84228757765032</v>
      </c>
    </row>
    <row r="86" spans="1:8" s="30" customFormat="1" ht="12.75" hidden="1">
      <c r="A86" s="19" t="s">
        <v>28</v>
      </c>
      <c r="B86" s="17">
        <v>4579.753815222</v>
      </c>
      <c r="C86" s="17">
        <v>3301.8887994840006</v>
      </c>
      <c r="D86" s="59">
        <f t="shared" si="6"/>
        <v>72.09751730560966</v>
      </c>
      <c r="E86" s="17">
        <v>4545.475074482</v>
      </c>
      <c r="F86" s="17">
        <v>3800.6751047059997</v>
      </c>
      <c r="G86" s="28">
        <f t="shared" si="7"/>
        <v>83.61447466828585</v>
      </c>
      <c r="H86" s="42">
        <f t="shared" si="8"/>
        <v>15.106090347438311</v>
      </c>
    </row>
    <row r="87" spans="1:8" s="30" customFormat="1" ht="6" customHeight="1">
      <c r="A87" s="19"/>
      <c r="B87" s="17"/>
      <c r="C87" s="17"/>
      <c r="D87" s="59"/>
      <c r="E87" s="17"/>
      <c r="F87" s="17"/>
      <c r="G87" s="28"/>
      <c r="H87" s="42"/>
    </row>
    <row r="88" spans="1:8" s="14" customFormat="1" ht="12.75">
      <c r="A88" s="94" t="s">
        <v>30</v>
      </c>
      <c r="B88" s="15">
        <v>-103.87916752699999</v>
      </c>
      <c r="C88" s="15">
        <v>-615.0631307379999</v>
      </c>
      <c r="D88" s="60">
        <f>_xlfn.IFERROR((C88/B88*100),0)</f>
        <v>592.0947822171702</v>
      </c>
      <c r="E88" s="15">
        <v>-110.59586066600001</v>
      </c>
      <c r="F88" s="15">
        <v>-108.101642267</v>
      </c>
      <c r="G88" s="60">
        <f t="shared" si="7"/>
        <v>97.74474525178428</v>
      </c>
      <c r="H88" s="85">
        <f aca="true" t="shared" si="9" ref="H88:H95">IF(C88&lt;&gt;0,F88/C88*100-100," ")</f>
        <v>-82.42430136605793</v>
      </c>
    </row>
    <row r="89" spans="1:8" s="39" customFormat="1" ht="12.75" hidden="1">
      <c r="A89" s="19" t="s">
        <v>31</v>
      </c>
      <c r="B89" s="88">
        <v>0</v>
      </c>
      <c r="C89" s="88">
        <v>1453.8627771539998</v>
      </c>
      <c r="D89" s="89">
        <f>_xlfn.IFERROR((C89/B89*100),0)</f>
        <v>0</v>
      </c>
      <c r="E89" s="88">
        <v>0</v>
      </c>
      <c r="F89" s="23">
        <v>0</v>
      </c>
      <c r="G89" s="61">
        <f t="shared" si="7"/>
        <v>0</v>
      </c>
      <c r="H89" s="86">
        <f t="shared" si="9"/>
        <v>-100</v>
      </c>
    </row>
    <row r="90" spans="1:8" s="39" customFormat="1" ht="12.75" hidden="1">
      <c r="A90" s="19" t="s">
        <v>32</v>
      </c>
      <c r="B90" s="88">
        <v>103.87916752699999</v>
      </c>
      <c r="C90" s="88">
        <v>2068.925907892</v>
      </c>
      <c r="D90" s="89">
        <f>_xlfn.IFERROR((C90/B90*100),0)</f>
        <v>1991.665852880704</v>
      </c>
      <c r="E90" s="88">
        <v>110.59586066600001</v>
      </c>
      <c r="F90" s="23">
        <v>108.101642267</v>
      </c>
      <c r="G90" s="61">
        <f t="shared" si="7"/>
        <v>97.74474525178428</v>
      </c>
      <c r="H90" s="86">
        <f t="shared" si="9"/>
        <v>-94.77498726007336</v>
      </c>
    </row>
    <row r="91" spans="1:8" s="39" customFormat="1" ht="6.75" customHeight="1">
      <c r="A91" s="98"/>
      <c r="B91" s="88"/>
      <c r="C91" s="88"/>
      <c r="D91" s="89"/>
      <c r="E91" s="88"/>
      <c r="F91" s="23"/>
      <c r="G91" s="61"/>
      <c r="H91" s="86" t="str">
        <f t="shared" si="9"/>
        <v> </v>
      </c>
    </row>
    <row r="92" spans="1:8" s="39" customFormat="1" ht="12.75">
      <c r="A92" s="94" t="s">
        <v>33</v>
      </c>
      <c r="B92" s="90">
        <v>3220.574777986</v>
      </c>
      <c r="C92" s="90">
        <v>967.4884486152074</v>
      </c>
      <c r="D92" s="91">
        <f>_xlfn.IFERROR((C92/B92*100),0)</f>
        <v>30.040862743768688</v>
      </c>
      <c r="E92" s="90">
        <v>3220.574777986</v>
      </c>
      <c r="F92" s="24">
        <v>1759.4179845189453</v>
      </c>
      <c r="G92" s="62">
        <f t="shared" si="7"/>
        <v>54.630558388065275</v>
      </c>
      <c r="H92" s="87">
        <f t="shared" si="9"/>
        <v>81.85415929639763</v>
      </c>
    </row>
    <row r="93" spans="1:8" s="39" customFormat="1" ht="12.75">
      <c r="A93" s="16" t="s">
        <v>67</v>
      </c>
      <c r="B93" s="88">
        <v>3220.574777986</v>
      </c>
      <c r="C93" s="88">
        <v>967.4884486152074</v>
      </c>
      <c r="D93" s="89">
        <f>_xlfn.IFERROR((C93/B93*100),0)</f>
        <v>30.040862743768688</v>
      </c>
      <c r="E93" s="88">
        <v>3220.574777986</v>
      </c>
      <c r="F93" s="23">
        <v>1759.4179845189453</v>
      </c>
      <c r="G93" s="61">
        <f t="shared" si="7"/>
        <v>54.630558388065275</v>
      </c>
      <c r="H93" s="86">
        <f t="shared" si="9"/>
        <v>81.85415929639763</v>
      </c>
    </row>
    <row r="94" spans="2:8" s="39" customFormat="1" ht="7.5" customHeight="1">
      <c r="B94" s="88"/>
      <c r="C94" s="88"/>
      <c r="D94" s="89"/>
      <c r="E94" s="88"/>
      <c r="F94" s="23"/>
      <c r="G94" s="61"/>
      <c r="H94" s="86" t="str">
        <f t="shared" si="9"/>
        <v> </v>
      </c>
    </row>
    <row r="95" spans="1:8" s="39" customFormat="1" ht="12.75">
      <c r="A95" s="14" t="s">
        <v>34</v>
      </c>
      <c r="B95" s="90">
        <v>0</v>
      </c>
      <c r="C95" s="90">
        <v>113.22321933679319</v>
      </c>
      <c r="D95" s="91">
        <f>_xlfn.IFERROR((C95/B95*100),0)</f>
        <v>0</v>
      </c>
      <c r="E95" s="90">
        <v>-0.04654413899743304</v>
      </c>
      <c r="F95" s="24">
        <v>588.5610573860532</v>
      </c>
      <c r="G95" s="62"/>
      <c r="H95" s="87">
        <f t="shared" si="9"/>
        <v>419.82363761917304</v>
      </c>
    </row>
    <row r="96" spans="2:6" ht="14.25">
      <c r="B96" s="92"/>
      <c r="C96" s="92"/>
      <c r="D96" s="92"/>
      <c r="E96" s="92"/>
      <c r="F96" s="23"/>
    </row>
    <row r="97" spans="1:6" ht="15">
      <c r="A97" s="4" t="s">
        <v>91</v>
      </c>
      <c r="B97" s="92"/>
      <c r="C97" s="92"/>
      <c r="D97" s="92"/>
      <c r="E97" s="92"/>
      <c r="F97" s="23"/>
    </row>
    <row r="98" spans="1:6" ht="14.25">
      <c r="A98" s="50" t="s">
        <v>66</v>
      </c>
      <c r="B98" s="92"/>
      <c r="C98" s="92"/>
      <c r="D98" s="92"/>
      <c r="E98" s="92"/>
      <c r="F98" s="23"/>
    </row>
    <row r="99" spans="2:5" ht="14.25">
      <c r="B99" s="92"/>
      <c r="C99" s="92"/>
      <c r="D99" s="92"/>
      <c r="E99" s="92"/>
    </row>
    <row r="100" spans="2:5" ht="14.25">
      <c r="B100" s="92"/>
      <c r="C100" s="92"/>
      <c r="D100" s="92"/>
      <c r="E100" s="92"/>
    </row>
    <row r="101" spans="2:5" ht="14.25">
      <c r="B101" s="92"/>
      <c r="C101" s="92"/>
      <c r="D101" s="92"/>
      <c r="E101" s="92"/>
    </row>
    <row r="102" spans="2:5" ht="14.25">
      <c r="B102" s="92"/>
      <c r="C102" s="92"/>
      <c r="D102" s="92"/>
      <c r="E102" s="92"/>
    </row>
    <row r="103" spans="2:5" ht="14.25">
      <c r="B103" s="92"/>
      <c r="C103" s="92"/>
      <c r="D103" s="92"/>
      <c r="E103" s="92"/>
    </row>
    <row r="104" spans="2:5" ht="14.25">
      <c r="B104" s="92"/>
      <c r="C104" s="92"/>
      <c r="D104" s="92"/>
      <c r="E104" s="92"/>
    </row>
    <row r="105" spans="2:5" ht="14.25">
      <c r="B105" s="92"/>
      <c r="C105" s="92"/>
      <c r="D105" s="92"/>
      <c r="E105" s="92"/>
    </row>
    <row r="106" spans="2:5" ht="14.25">
      <c r="B106" s="92"/>
      <c r="C106" s="92"/>
      <c r="D106" s="92"/>
      <c r="E106" s="92"/>
    </row>
    <row r="107" spans="2:5" ht="14.25">
      <c r="B107" s="92"/>
      <c r="C107" s="92"/>
      <c r="D107" s="92"/>
      <c r="E107" s="92"/>
    </row>
    <row r="108" spans="2:5" ht="14.25">
      <c r="B108" s="92"/>
      <c r="C108" s="92"/>
      <c r="D108" s="92"/>
      <c r="E108" s="92"/>
    </row>
  </sheetData>
  <sheetProtection/>
  <mergeCells count="12">
    <mergeCell ref="H9:H10"/>
    <mergeCell ref="A3:H3"/>
    <mergeCell ref="A9:A10"/>
    <mergeCell ref="B9:B10"/>
    <mergeCell ref="C9:C10"/>
    <mergeCell ref="D9:D10"/>
    <mergeCell ref="A2:H2"/>
    <mergeCell ref="A5:H5"/>
    <mergeCell ref="A6:H6"/>
    <mergeCell ref="E9:E10"/>
    <mergeCell ref="F9:F10"/>
    <mergeCell ref="G9:G10"/>
  </mergeCells>
  <printOptions horizontalCentered="1"/>
  <pageMargins left="0.7086614173228347" right="0.7086614173228347" top="0.09" bottom="0.09" header="0.08" footer="0.13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0"/>
  <sheetViews>
    <sheetView showGridLines="0" zoomScalePageLayoutView="0" workbookViewId="0" topLeftCell="A4">
      <selection activeCell="E31" sqref="E31"/>
    </sheetView>
  </sheetViews>
  <sheetFormatPr defaultColWidth="11.00390625" defaultRowHeight="14.25" outlineLevelRow="2"/>
  <cols>
    <col min="1" max="1" width="46.00390625" style="6" customWidth="1"/>
    <col min="2" max="3" width="6.00390625" style="6" bestFit="1" customWidth="1"/>
    <col min="4" max="4" width="6.00390625" style="6" customWidth="1"/>
    <col min="5" max="5" width="6.875" style="6" customWidth="1"/>
    <col min="6" max="6" width="7.00390625" style="5" customWidth="1"/>
    <col min="7" max="8" width="7.25390625" style="6" customWidth="1"/>
    <col min="9" max="10" width="6.25390625" style="6" customWidth="1"/>
    <col min="11" max="12" width="6.25390625" style="6" hidden="1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04" t="s">
        <v>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8.75" customHeight="1">
      <c r="A3" s="105" t="s">
        <v>37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4" ht="7.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18.75" customHeight="1">
      <c r="A5" s="104" t="s">
        <v>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256" ht="18.75">
      <c r="A6" s="104" t="s">
        <v>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ht="16.5">
      <c r="A7" s="9"/>
      <c r="B7" s="9"/>
      <c r="C7" s="9"/>
      <c r="D7" s="9"/>
      <c r="E7" s="9"/>
      <c r="F7" s="7"/>
      <c r="G7" s="9"/>
      <c r="H7" s="9"/>
      <c r="I7" s="8"/>
      <c r="J7" s="8"/>
      <c r="K7" s="8"/>
      <c r="L7" s="8"/>
      <c r="M7" s="8"/>
      <c r="N7" s="9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1:14" ht="6" customHeight="1" thickBot="1">
      <c r="A8" s="10"/>
      <c r="B8" s="10"/>
      <c r="C8" s="10"/>
      <c r="D8" s="10"/>
      <c r="E8" s="10"/>
      <c r="G8" s="10"/>
      <c r="H8" s="10"/>
      <c r="N8" s="10"/>
    </row>
    <row r="9" spans="1:14" s="11" customFormat="1" ht="16.5" customHeight="1">
      <c r="A9" s="100" t="s">
        <v>1</v>
      </c>
      <c r="B9" s="102" t="s">
        <v>68</v>
      </c>
      <c r="C9" s="102" t="s">
        <v>69</v>
      </c>
      <c r="D9" s="102" t="s">
        <v>70</v>
      </c>
      <c r="E9" s="102" t="s">
        <v>71</v>
      </c>
      <c r="F9" s="102" t="s">
        <v>72</v>
      </c>
      <c r="G9" s="102" t="s">
        <v>73</v>
      </c>
      <c r="H9" s="102" t="s">
        <v>74</v>
      </c>
      <c r="I9" s="102" t="s">
        <v>75</v>
      </c>
      <c r="J9" s="102" t="s">
        <v>76</v>
      </c>
      <c r="K9" s="102" t="s">
        <v>77</v>
      </c>
      <c r="L9" s="102" t="s">
        <v>78</v>
      </c>
      <c r="M9" s="102" t="s">
        <v>79</v>
      </c>
      <c r="N9" s="102" t="s">
        <v>80</v>
      </c>
    </row>
    <row r="10" spans="1:14" s="11" customFormat="1" ht="23.25" customHeight="1" thickBot="1">
      <c r="A10" s="101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</row>
    <row r="11" spans="1:14" s="14" customFormat="1" ht="12.75">
      <c r="A11" s="12" t="s">
        <v>7</v>
      </c>
      <c r="B11" s="64">
        <v>2141.161954494</v>
      </c>
      <c r="C11" s="64">
        <v>2200.0980520189996</v>
      </c>
      <c r="D11" s="65">
        <v>2254.668396828</v>
      </c>
      <c r="E11" s="65">
        <v>2364.326537658</v>
      </c>
      <c r="F11" s="65">
        <v>2905.0983682309998</v>
      </c>
      <c r="G11" s="65">
        <v>2359.3407100130003</v>
      </c>
      <c r="H11" s="65">
        <v>2713.7011405139997</v>
      </c>
      <c r="I11" s="65">
        <v>2707.996534767</v>
      </c>
      <c r="J11" s="65">
        <v>2701.6465047389997</v>
      </c>
      <c r="K11" s="65">
        <v>0</v>
      </c>
      <c r="L11" s="65">
        <v>0</v>
      </c>
      <c r="M11" s="65">
        <v>0</v>
      </c>
      <c r="N11" s="65">
        <f>+SUM(B11:M11)</f>
        <v>22348.038199263</v>
      </c>
    </row>
    <row r="12" spans="1:14" s="14" customFormat="1" ht="6.75" customHeight="1">
      <c r="A12" s="12"/>
      <c r="B12" s="64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</row>
    <row r="13" spans="1:14" s="14" customFormat="1" ht="14.25" outlineLevel="1">
      <c r="A13" s="14" t="s">
        <v>48</v>
      </c>
      <c r="B13" s="66">
        <v>1583.465110435</v>
      </c>
      <c r="C13" s="66">
        <v>1265.1477241479997</v>
      </c>
      <c r="D13" s="67">
        <v>1484.5084198729999</v>
      </c>
      <c r="E13" s="67">
        <v>1931.2282003149996</v>
      </c>
      <c r="F13" s="67">
        <v>2236.274292834</v>
      </c>
      <c r="G13" s="67">
        <v>1733.5269632600002</v>
      </c>
      <c r="H13" s="67">
        <v>2042.855915714</v>
      </c>
      <c r="I13" s="67">
        <v>1800.97055525</v>
      </c>
      <c r="J13" s="67">
        <v>2013.345477675</v>
      </c>
      <c r="K13" s="67">
        <v>0</v>
      </c>
      <c r="L13" s="67">
        <v>0</v>
      </c>
      <c r="M13" s="67">
        <v>0</v>
      </c>
      <c r="N13" s="67">
        <f>+SUM(B13:M13)</f>
        <v>16091.322659504001</v>
      </c>
    </row>
    <row r="14" spans="1:16" s="30" customFormat="1" ht="6" customHeight="1">
      <c r="A14" s="16"/>
      <c r="B14" s="68"/>
      <c r="C14" s="68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14"/>
      <c r="P14" s="14"/>
    </row>
    <row r="15" spans="1:16" s="18" customFormat="1" ht="12.75" outlineLevel="2">
      <c r="A15" s="14" t="s">
        <v>8</v>
      </c>
      <c r="B15" s="66">
        <v>97.11591714000001</v>
      </c>
      <c r="C15" s="66">
        <v>494.635433703</v>
      </c>
      <c r="D15" s="67">
        <v>94.974814815</v>
      </c>
      <c r="E15" s="67">
        <v>85.75748175599999</v>
      </c>
      <c r="F15" s="67">
        <v>125.141538519</v>
      </c>
      <c r="G15" s="67">
        <v>116.965368257</v>
      </c>
      <c r="H15" s="67">
        <v>150.213224002</v>
      </c>
      <c r="I15" s="67">
        <v>202.561617961</v>
      </c>
      <c r="J15" s="67">
        <v>161.498470694</v>
      </c>
      <c r="K15" s="67">
        <v>0</v>
      </c>
      <c r="L15" s="67">
        <v>0</v>
      </c>
      <c r="M15" s="67">
        <v>0</v>
      </c>
      <c r="N15" s="67">
        <f aca="true" t="shared" si="0" ref="N15:N70">+SUM(B15:M15)</f>
        <v>1528.8638668469996</v>
      </c>
      <c r="O15" s="14"/>
      <c r="P15" s="14"/>
    </row>
    <row r="16" spans="1:16" s="30" customFormat="1" ht="8.25" customHeight="1">
      <c r="A16" s="16"/>
      <c r="B16" s="68"/>
      <c r="C16" s="68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14"/>
      <c r="P16" s="14"/>
    </row>
    <row r="17" spans="1:16" s="18" customFormat="1" ht="12.75" outlineLevel="2">
      <c r="A17" s="14" t="s">
        <v>2</v>
      </c>
      <c r="B17" s="66">
        <v>41.61954618000001</v>
      </c>
      <c r="C17" s="66">
        <v>53.44431091199999</v>
      </c>
      <c r="D17" s="67">
        <v>70.039710186</v>
      </c>
      <c r="E17" s="67">
        <v>57.430151459</v>
      </c>
      <c r="F17" s="67">
        <v>165.96701027900002</v>
      </c>
      <c r="G17" s="67">
        <v>66.554855009</v>
      </c>
      <c r="H17" s="67">
        <v>66.14212275800001</v>
      </c>
      <c r="I17" s="67">
        <v>163.692882163</v>
      </c>
      <c r="J17" s="67">
        <v>73.30180660100001</v>
      </c>
      <c r="K17" s="67">
        <v>0</v>
      </c>
      <c r="L17" s="67">
        <v>0</v>
      </c>
      <c r="M17" s="67">
        <v>0</v>
      </c>
      <c r="N17" s="67">
        <f t="shared" si="0"/>
        <v>758.1923955470002</v>
      </c>
      <c r="O17" s="14"/>
      <c r="P17" s="14"/>
    </row>
    <row r="18" spans="1:16" s="30" customFormat="1" ht="12.75" customHeight="1">
      <c r="A18" s="16" t="s">
        <v>9</v>
      </c>
      <c r="B18" s="68">
        <v>0.806657245</v>
      </c>
      <c r="C18" s="68">
        <v>0.359783452</v>
      </c>
      <c r="D18" s="69">
        <v>0.958734133</v>
      </c>
      <c r="E18" s="69">
        <v>0</v>
      </c>
      <c r="F18" s="69">
        <v>21.9297344</v>
      </c>
      <c r="G18" s="69">
        <v>0</v>
      </c>
      <c r="H18" s="69">
        <v>0</v>
      </c>
      <c r="I18" s="69">
        <v>101.003768172</v>
      </c>
      <c r="J18" s="69">
        <v>0</v>
      </c>
      <c r="K18" s="69">
        <v>0</v>
      </c>
      <c r="L18" s="69">
        <v>0</v>
      </c>
      <c r="M18" s="69">
        <v>0</v>
      </c>
      <c r="N18" s="69">
        <f t="shared" si="0"/>
        <v>125.058677402</v>
      </c>
      <c r="O18" s="14"/>
      <c r="P18" s="14"/>
    </row>
    <row r="19" spans="1:16" s="30" customFormat="1" ht="12.75" customHeight="1" hidden="1">
      <c r="A19" s="16" t="s">
        <v>49</v>
      </c>
      <c r="B19" s="68">
        <v>0</v>
      </c>
      <c r="C19" s="68">
        <v>0.359783452</v>
      </c>
      <c r="D19" s="69">
        <v>0</v>
      </c>
      <c r="E19" s="69">
        <v>0</v>
      </c>
      <c r="F19" s="69">
        <v>0</v>
      </c>
      <c r="G19" s="69">
        <v>0</v>
      </c>
      <c r="H19" s="69">
        <v>0</v>
      </c>
      <c r="I19" s="69">
        <v>101.003768172</v>
      </c>
      <c r="J19" s="69">
        <v>0</v>
      </c>
      <c r="K19" s="69">
        <v>0</v>
      </c>
      <c r="L19" s="69">
        <v>0</v>
      </c>
      <c r="M19" s="69">
        <v>0</v>
      </c>
      <c r="N19" s="69">
        <f t="shared" si="0"/>
        <v>101.363551624</v>
      </c>
      <c r="O19" s="14"/>
      <c r="P19" s="14"/>
    </row>
    <row r="20" spans="1:16" s="30" customFormat="1" ht="12.75" customHeight="1" hidden="1">
      <c r="A20" s="16" t="s">
        <v>50</v>
      </c>
      <c r="B20" s="68">
        <v>0.806657245</v>
      </c>
      <c r="C20" s="68">
        <v>0</v>
      </c>
      <c r="D20" s="69">
        <v>0.958734133</v>
      </c>
      <c r="E20" s="69">
        <v>0</v>
      </c>
      <c r="F20" s="69">
        <v>21.9297344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f t="shared" si="0"/>
        <v>23.695125778</v>
      </c>
      <c r="O20" s="14"/>
      <c r="P20" s="14"/>
    </row>
    <row r="21" spans="1:16" s="30" customFormat="1" ht="12.75" customHeight="1">
      <c r="A21" s="16" t="s">
        <v>10</v>
      </c>
      <c r="B21" s="68">
        <v>0.20612412</v>
      </c>
      <c r="C21" s="68">
        <v>1.3865647980000002</v>
      </c>
      <c r="D21" s="69">
        <v>0.8699294710000001</v>
      </c>
      <c r="E21" s="69">
        <v>0</v>
      </c>
      <c r="F21" s="69">
        <v>17.617339829</v>
      </c>
      <c r="G21" s="69">
        <v>0.225820177</v>
      </c>
      <c r="H21" s="69">
        <v>0.13951872199999998</v>
      </c>
      <c r="I21" s="69">
        <v>0.18880950300000002</v>
      </c>
      <c r="J21" s="69">
        <v>9.313123555</v>
      </c>
      <c r="K21" s="69">
        <v>0</v>
      </c>
      <c r="L21" s="69">
        <v>0</v>
      </c>
      <c r="M21" s="69">
        <v>0</v>
      </c>
      <c r="N21" s="69">
        <f t="shared" si="0"/>
        <v>29.947230174999998</v>
      </c>
      <c r="O21" s="14"/>
      <c r="P21" s="14"/>
    </row>
    <row r="22" spans="1:16" s="30" customFormat="1" ht="12.75" customHeight="1" hidden="1">
      <c r="A22" s="16" t="s">
        <v>49</v>
      </c>
      <c r="B22" s="68">
        <v>0.20612412</v>
      </c>
      <c r="C22" s="68">
        <v>0</v>
      </c>
      <c r="D22" s="69">
        <v>0</v>
      </c>
      <c r="E22" s="69">
        <v>0</v>
      </c>
      <c r="F22" s="69">
        <v>0</v>
      </c>
      <c r="G22" s="69">
        <v>0</v>
      </c>
      <c r="H22" s="69">
        <v>0.13951872199999998</v>
      </c>
      <c r="I22" s="69">
        <v>0</v>
      </c>
      <c r="J22" s="69">
        <v>0.048313998</v>
      </c>
      <c r="K22" s="69">
        <v>0</v>
      </c>
      <c r="L22" s="69">
        <v>0</v>
      </c>
      <c r="M22" s="69">
        <v>0</v>
      </c>
      <c r="N22" s="69">
        <f t="shared" si="0"/>
        <v>0.39395684</v>
      </c>
      <c r="O22" s="14"/>
      <c r="P22" s="14"/>
    </row>
    <row r="23" spans="1:16" s="30" customFormat="1" ht="12.75" customHeight="1" hidden="1">
      <c r="A23" s="16" t="s">
        <v>50</v>
      </c>
      <c r="B23" s="68">
        <v>0</v>
      </c>
      <c r="C23" s="68">
        <v>1.3865647980000002</v>
      </c>
      <c r="D23" s="69">
        <v>0.8699294710000001</v>
      </c>
      <c r="E23" s="69">
        <v>0</v>
      </c>
      <c r="F23" s="69">
        <v>17.617339829</v>
      </c>
      <c r="G23" s="69">
        <v>0.225820177</v>
      </c>
      <c r="H23" s="69">
        <v>0</v>
      </c>
      <c r="I23" s="69">
        <v>0.18880950300000002</v>
      </c>
      <c r="J23" s="69">
        <v>9.264809557000001</v>
      </c>
      <c r="K23" s="69">
        <v>0</v>
      </c>
      <c r="L23" s="69">
        <v>0</v>
      </c>
      <c r="M23" s="69">
        <v>0</v>
      </c>
      <c r="N23" s="69">
        <f t="shared" si="0"/>
        <v>29.553273335</v>
      </c>
      <c r="O23" s="14"/>
      <c r="P23" s="14"/>
    </row>
    <row r="24" spans="1:16" s="30" customFormat="1" ht="12.75" customHeight="1">
      <c r="A24" s="16" t="s">
        <v>11</v>
      </c>
      <c r="B24" s="68">
        <v>40.606764815000005</v>
      </c>
      <c r="C24" s="68">
        <v>51.697962661999995</v>
      </c>
      <c r="D24" s="69">
        <v>68.211046582</v>
      </c>
      <c r="E24" s="69">
        <v>57.430151459</v>
      </c>
      <c r="F24" s="69">
        <v>126.41993605</v>
      </c>
      <c r="G24" s="69">
        <v>66.32903483199999</v>
      </c>
      <c r="H24" s="69">
        <v>66.00260403600001</v>
      </c>
      <c r="I24" s="69">
        <v>62.500304488000005</v>
      </c>
      <c r="J24" s="69">
        <v>63.988683046000006</v>
      </c>
      <c r="K24" s="69">
        <v>0</v>
      </c>
      <c r="L24" s="69">
        <v>0</v>
      </c>
      <c r="M24" s="69">
        <v>0</v>
      </c>
      <c r="N24" s="69">
        <f t="shared" si="0"/>
        <v>603.18648797</v>
      </c>
      <c r="O24" s="14"/>
      <c r="P24" s="14"/>
    </row>
    <row r="25" spans="1:16" s="30" customFormat="1" ht="12.75" customHeight="1" hidden="1">
      <c r="A25" s="16" t="s">
        <v>49</v>
      </c>
      <c r="B25" s="68">
        <v>40.606764815000005</v>
      </c>
      <c r="C25" s="68">
        <v>51.697962661999995</v>
      </c>
      <c r="D25" s="69">
        <v>68.211046582</v>
      </c>
      <c r="E25" s="69">
        <v>57.430151459</v>
      </c>
      <c r="F25" s="69">
        <v>126.41993605</v>
      </c>
      <c r="G25" s="69">
        <v>66.32903483199999</v>
      </c>
      <c r="H25" s="69">
        <v>66.00260403600001</v>
      </c>
      <c r="I25" s="69">
        <v>62.500304488000005</v>
      </c>
      <c r="J25" s="69">
        <v>63.988683046000006</v>
      </c>
      <c r="K25" s="69">
        <v>0</v>
      </c>
      <c r="L25" s="69">
        <v>0</v>
      </c>
      <c r="M25" s="69">
        <v>0</v>
      </c>
      <c r="N25" s="69">
        <f t="shared" si="0"/>
        <v>603.18648797</v>
      </c>
      <c r="O25" s="14"/>
      <c r="P25" s="14"/>
    </row>
    <row r="26" spans="1:16" s="30" customFormat="1" ht="12.75" customHeight="1" hidden="1">
      <c r="A26" s="16" t="s">
        <v>50</v>
      </c>
      <c r="B26" s="68">
        <v>0</v>
      </c>
      <c r="C26" s="68">
        <v>0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v>0</v>
      </c>
      <c r="K26" s="69">
        <v>0</v>
      </c>
      <c r="L26" s="69">
        <v>0</v>
      </c>
      <c r="M26" s="69">
        <v>0</v>
      </c>
      <c r="N26" s="69">
        <f t="shared" si="0"/>
        <v>0</v>
      </c>
      <c r="O26" s="14"/>
      <c r="P26" s="14"/>
    </row>
    <row r="27" spans="1:16" s="18" customFormat="1" ht="12.75" outlineLevel="2">
      <c r="A27" s="14" t="s">
        <v>12</v>
      </c>
      <c r="B27" s="66">
        <v>418.96138073900005</v>
      </c>
      <c r="C27" s="66">
        <v>386.87058325600003</v>
      </c>
      <c r="D27" s="67">
        <v>605.145451954</v>
      </c>
      <c r="E27" s="67">
        <v>289.910704128</v>
      </c>
      <c r="F27" s="67">
        <v>377.71552659900004</v>
      </c>
      <c r="G27" s="67">
        <v>442.293523487</v>
      </c>
      <c r="H27" s="67">
        <v>454.48987803999995</v>
      </c>
      <c r="I27" s="67">
        <v>540.7714793929999</v>
      </c>
      <c r="J27" s="67">
        <v>453.500749769</v>
      </c>
      <c r="K27" s="67">
        <v>0</v>
      </c>
      <c r="L27" s="67">
        <v>0</v>
      </c>
      <c r="M27" s="67">
        <v>0</v>
      </c>
      <c r="N27" s="67">
        <f t="shared" si="0"/>
        <v>3969.659277365</v>
      </c>
      <c r="O27" s="14"/>
      <c r="P27" s="14"/>
    </row>
    <row r="28" spans="1:16" s="30" customFormat="1" ht="12.75">
      <c r="A28" s="16" t="s">
        <v>13</v>
      </c>
      <c r="B28" s="68">
        <v>166.510639505</v>
      </c>
      <c r="C28" s="68">
        <v>132.923093773</v>
      </c>
      <c r="D28" s="69">
        <v>159.884069285</v>
      </c>
      <c r="E28" s="69">
        <v>243.393520952</v>
      </c>
      <c r="F28" s="69">
        <v>308.34788832600003</v>
      </c>
      <c r="G28" s="69">
        <v>235.76337535500002</v>
      </c>
      <c r="H28" s="69">
        <v>231.289290204</v>
      </c>
      <c r="I28" s="69">
        <v>212.422824955</v>
      </c>
      <c r="J28" s="69">
        <v>216.780853354</v>
      </c>
      <c r="K28" s="69">
        <v>0</v>
      </c>
      <c r="L28" s="69">
        <v>0</v>
      </c>
      <c r="M28" s="69">
        <v>0</v>
      </c>
      <c r="N28" s="69">
        <f t="shared" si="0"/>
        <v>1907.3155557090004</v>
      </c>
      <c r="O28" s="14"/>
      <c r="P28" s="14"/>
    </row>
    <row r="29" spans="1:16" s="30" customFormat="1" ht="14.25" customHeight="1">
      <c r="A29" s="16" t="s">
        <v>40</v>
      </c>
      <c r="B29" s="68">
        <v>48.397897976</v>
      </c>
      <c r="C29" s="68">
        <v>120.211794935</v>
      </c>
      <c r="D29" s="69">
        <v>159.49796806499998</v>
      </c>
      <c r="E29" s="69">
        <v>121.807656488</v>
      </c>
      <c r="F29" s="69">
        <v>78.96942766400001</v>
      </c>
      <c r="G29" s="69">
        <v>135.77326926900002</v>
      </c>
      <c r="H29" s="69">
        <v>118.238497821</v>
      </c>
      <c r="I29" s="69">
        <v>126.650316963</v>
      </c>
      <c r="J29" s="69">
        <v>140.438250456</v>
      </c>
      <c r="K29" s="69">
        <v>0</v>
      </c>
      <c r="L29" s="69">
        <v>0</v>
      </c>
      <c r="M29" s="69">
        <v>0</v>
      </c>
      <c r="N29" s="69">
        <f t="shared" si="0"/>
        <v>1049.9850796370001</v>
      </c>
      <c r="O29" s="14"/>
      <c r="P29" s="14"/>
    </row>
    <row r="30" spans="1:16" s="30" customFormat="1" ht="14.25" customHeight="1">
      <c r="A30" s="47" t="s">
        <v>38</v>
      </c>
      <c r="B30" s="68">
        <v>118.11274152899999</v>
      </c>
      <c r="C30" s="68">
        <v>12.711298838000003</v>
      </c>
      <c r="D30" s="69">
        <v>0.38610121999998226</v>
      </c>
      <c r="E30" s="69">
        <v>121.58586446399998</v>
      </c>
      <c r="F30" s="69">
        <v>229.378460662</v>
      </c>
      <c r="G30" s="69">
        <v>99.99010608600001</v>
      </c>
      <c r="H30" s="69">
        <v>113.05079238299999</v>
      </c>
      <c r="I30" s="69">
        <v>85.772507992</v>
      </c>
      <c r="J30" s="69">
        <v>76.34260289800001</v>
      </c>
      <c r="K30" s="69">
        <v>0</v>
      </c>
      <c r="L30" s="69">
        <v>0</v>
      </c>
      <c r="M30" s="69">
        <v>0</v>
      </c>
      <c r="N30" s="69">
        <f t="shared" si="0"/>
        <v>857.3304760719999</v>
      </c>
      <c r="O30" s="14"/>
      <c r="P30" s="14"/>
    </row>
    <row r="31" spans="1:16" s="30" customFormat="1" ht="12.75">
      <c r="A31" s="16" t="s">
        <v>14</v>
      </c>
      <c r="B31" s="68">
        <v>244.35700563300006</v>
      </c>
      <c r="C31" s="68">
        <v>244.96793529</v>
      </c>
      <c r="D31" s="69">
        <v>414.417109999</v>
      </c>
      <c r="E31" s="69">
        <v>39.82994260900001</v>
      </c>
      <c r="F31" s="69">
        <v>44.89527145099999</v>
      </c>
      <c r="G31" s="69">
        <v>191.95358757099999</v>
      </c>
      <c r="H31" s="69">
        <v>189.14219758999997</v>
      </c>
      <c r="I31" s="69">
        <v>206.027707806</v>
      </c>
      <c r="J31" s="69">
        <v>203.50948832</v>
      </c>
      <c r="K31" s="69">
        <v>0</v>
      </c>
      <c r="L31" s="69">
        <v>0</v>
      </c>
      <c r="M31" s="69">
        <v>0</v>
      </c>
      <c r="N31" s="69">
        <f t="shared" si="0"/>
        <v>1779.100246269</v>
      </c>
      <c r="O31" s="14"/>
      <c r="P31" s="14"/>
    </row>
    <row r="32" spans="1:16" s="30" customFormat="1" ht="14.25" customHeight="1">
      <c r="A32" s="16" t="s">
        <v>41</v>
      </c>
      <c r="B32" s="68">
        <v>162.851348502</v>
      </c>
      <c r="C32" s="68">
        <v>158.280397915</v>
      </c>
      <c r="D32" s="69">
        <v>303.110237267</v>
      </c>
      <c r="E32" s="69">
        <v>-32.651095446</v>
      </c>
      <c r="F32" s="69">
        <v>-53.926814701000005</v>
      </c>
      <c r="G32" s="69">
        <v>99.24907974399999</v>
      </c>
      <c r="H32" s="69">
        <v>92.166523873</v>
      </c>
      <c r="I32" s="69">
        <v>94.91146186900001</v>
      </c>
      <c r="J32" s="69">
        <v>108.42368992500002</v>
      </c>
      <c r="K32" s="69">
        <v>0</v>
      </c>
      <c r="L32" s="69">
        <v>0</v>
      </c>
      <c r="M32" s="69">
        <v>0</v>
      </c>
      <c r="N32" s="69">
        <f t="shared" si="0"/>
        <v>932.4148289480001</v>
      </c>
      <c r="O32" s="14"/>
      <c r="P32" s="14"/>
    </row>
    <row r="33" spans="1:16" s="30" customFormat="1" ht="14.25" customHeight="1">
      <c r="A33" s="47" t="s">
        <v>39</v>
      </c>
      <c r="B33" s="68">
        <v>81.505657131</v>
      </c>
      <c r="C33" s="68">
        <v>86.687537375</v>
      </c>
      <c r="D33" s="69">
        <v>111.306872732</v>
      </c>
      <c r="E33" s="69">
        <v>72.481038055</v>
      </c>
      <c r="F33" s="69">
        <v>98.82208615199998</v>
      </c>
      <c r="G33" s="69">
        <v>92.704507827</v>
      </c>
      <c r="H33" s="69">
        <v>96.97567371699999</v>
      </c>
      <c r="I33" s="69">
        <v>111.116245937</v>
      </c>
      <c r="J33" s="69">
        <v>95.08579839500001</v>
      </c>
      <c r="K33" s="69">
        <v>0</v>
      </c>
      <c r="L33" s="69">
        <v>0</v>
      </c>
      <c r="M33" s="69">
        <v>0</v>
      </c>
      <c r="N33" s="69">
        <f t="shared" si="0"/>
        <v>846.6854173209999</v>
      </c>
      <c r="O33" s="14"/>
      <c r="P33" s="14"/>
    </row>
    <row r="34" spans="1:16" s="30" customFormat="1" ht="12.75">
      <c r="A34" s="16" t="s">
        <v>12</v>
      </c>
      <c r="B34" s="68">
        <v>8.093735601</v>
      </c>
      <c r="C34" s="68">
        <v>8.979554193</v>
      </c>
      <c r="D34" s="69">
        <v>30.84427267</v>
      </c>
      <c r="E34" s="69">
        <v>6.687240566999999</v>
      </c>
      <c r="F34" s="69">
        <v>24.472366822000005</v>
      </c>
      <c r="G34" s="69">
        <v>14.576560560999999</v>
      </c>
      <c r="H34" s="69">
        <v>34.058390246</v>
      </c>
      <c r="I34" s="69">
        <v>122.320946632</v>
      </c>
      <c r="J34" s="69">
        <v>33.210408095</v>
      </c>
      <c r="K34" s="69">
        <v>0</v>
      </c>
      <c r="L34" s="69">
        <v>0</v>
      </c>
      <c r="M34" s="69">
        <v>0</v>
      </c>
      <c r="N34" s="69">
        <f t="shared" si="0"/>
        <v>283.243475387</v>
      </c>
      <c r="O34" s="14"/>
      <c r="P34" s="14"/>
    </row>
    <row r="35" spans="1:16" s="30" customFormat="1" ht="8.25" customHeight="1">
      <c r="A35" s="16"/>
      <c r="B35" s="68"/>
      <c r="C35" s="68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14"/>
      <c r="P35" s="14"/>
    </row>
    <row r="36" spans="1:14" s="14" customFormat="1" ht="12.75">
      <c r="A36" s="31" t="s">
        <v>0</v>
      </c>
      <c r="B36" s="70">
        <v>2223.013673478001</v>
      </c>
      <c r="C36" s="70">
        <v>1980.2066483689998</v>
      </c>
      <c r="D36" s="71">
        <v>2034.908064797</v>
      </c>
      <c r="E36" s="71">
        <v>2224.624015647</v>
      </c>
      <c r="F36" s="71">
        <v>2261.7736789279998</v>
      </c>
      <c r="G36" s="71">
        <v>2195.646197563</v>
      </c>
      <c r="H36" s="71">
        <v>2260.684922764</v>
      </c>
      <c r="I36" s="71">
        <v>2333.546250842</v>
      </c>
      <c r="J36" s="71">
        <v>2118.9782032299995</v>
      </c>
      <c r="K36" s="71">
        <v>0</v>
      </c>
      <c r="L36" s="71">
        <v>0</v>
      </c>
      <c r="M36" s="71">
        <v>0</v>
      </c>
      <c r="N36" s="71">
        <f>+SUM(B36:M36)</f>
        <v>19633.381655618</v>
      </c>
    </row>
    <row r="37" spans="1:16" s="30" customFormat="1" ht="12.75">
      <c r="A37" s="19" t="s">
        <v>15</v>
      </c>
      <c r="B37" s="72">
        <v>985.5741283480004</v>
      </c>
      <c r="C37" s="72">
        <v>1025.347269598</v>
      </c>
      <c r="D37" s="73">
        <v>1026.9462768</v>
      </c>
      <c r="E37" s="73">
        <v>1034.5938921279999</v>
      </c>
      <c r="F37" s="73">
        <v>1026.856898761</v>
      </c>
      <c r="G37" s="73">
        <v>1209.774220276</v>
      </c>
      <c r="H37" s="73">
        <v>1071.2471129459998</v>
      </c>
      <c r="I37" s="73">
        <v>1070.2568842209998</v>
      </c>
      <c r="J37" s="73">
        <v>1066.2066960089999</v>
      </c>
      <c r="K37" s="73">
        <v>0</v>
      </c>
      <c r="L37" s="73">
        <v>0</v>
      </c>
      <c r="M37" s="73">
        <v>0</v>
      </c>
      <c r="N37" s="73">
        <f t="shared" si="0"/>
        <v>9516.803379087</v>
      </c>
      <c r="O37" s="14"/>
      <c r="P37" s="14"/>
    </row>
    <row r="38" spans="1:16" s="30" customFormat="1" ht="12.75">
      <c r="A38" s="16" t="s">
        <v>16</v>
      </c>
      <c r="B38" s="68">
        <v>85.19876155400001</v>
      </c>
      <c r="C38" s="68">
        <v>226.915432303</v>
      </c>
      <c r="D38" s="69">
        <v>235.637568085</v>
      </c>
      <c r="E38" s="69">
        <v>191.494050534</v>
      </c>
      <c r="F38" s="69">
        <v>225.983699726</v>
      </c>
      <c r="G38" s="69">
        <v>206.29261764499998</v>
      </c>
      <c r="H38" s="69">
        <v>202.081468291</v>
      </c>
      <c r="I38" s="69">
        <v>222.42819129999998</v>
      </c>
      <c r="J38" s="69">
        <v>210.578799429</v>
      </c>
      <c r="K38" s="69">
        <v>0</v>
      </c>
      <c r="L38" s="69">
        <v>0</v>
      </c>
      <c r="M38" s="69">
        <v>0</v>
      </c>
      <c r="N38" s="69">
        <f t="shared" si="0"/>
        <v>1806.610588867</v>
      </c>
      <c r="O38" s="14"/>
      <c r="P38" s="14"/>
    </row>
    <row r="39" spans="1:16" s="30" customFormat="1" ht="12.75" hidden="1">
      <c r="A39" s="48" t="s">
        <v>42</v>
      </c>
      <c r="B39" s="68">
        <v>37.744508536</v>
      </c>
      <c r="C39" s="68">
        <v>97.21046117</v>
      </c>
      <c r="D39" s="69">
        <v>125.109848042</v>
      </c>
      <c r="E39" s="69">
        <v>94.343911089</v>
      </c>
      <c r="F39" s="69">
        <v>116.56929065199999</v>
      </c>
      <c r="G39" s="69">
        <v>101.681209395</v>
      </c>
      <c r="H39" s="69">
        <v>103.948194954</v>
      </c>
      <c r="I39" s="69">
        <v>117.698179727</v>
      </c>
      <c r="J39" s="69">
        <v>118.446706282</v>
      </c>
      <c r="K39" s="69">
        <v>0</v>
      </c>
      <c r="L39" s="69">
        <v>0</v>
      </c>
      <c r="M39" s="69">
        <v>0</v>
      </c>
      <c r="N39" s="69">
        <f t="shared" si="0"/>
        <v>912.752309847</v>
      </c>
      <c r="O39" s="14"/>
      <c r="P39" s="14"/>
    </row>
    <row r="40" spans="1:16" s="30" customFormat="1" ht="12.75" hidden="1">
      <c r="A40" s="48" t="s">
        <v>43</v>
      </c>
      <c r="B40" s="68">
        <v>24.241783305000002</v>
      </c>
      <c r="C40" s="68">
        <v>84.33176921</v>
      </c>
      <c r="D40" s="69">
        <v>105.88552625500002</v>
      </c>
      <c r="E40" s="69">
        <v>93.634254587</v>
      </c>
      <c r="F40" s="69">
        <v>103.771924422</v>
      </c>
      <c r="G40" s="69">
        <v>101.253279442</v>
      </c>
      <c r="H40" s="69">
        <v>98.119231218</v>
      </c>
      <c r="I40" s="69">
        <v>99.34571373600001</v>
      </c>
      <c r="J40" s="69">
        <v>88.704752124</v>
      </c>
      <c r="K40" s="69">
        <v>0</v>
      </c>
      <c r="L40" s="69">
        <v>0</v>
      </c>
      <c r="M40" s="69">
        <v>0</v>
      </c>
      <c r="N40" s="69">
        <f t="shared" si="0"/>
        <v>799.288234299</v>
      </c>
      <c r="O40" s="14"/>
      <c r="P40" s="14"/>
    </row>
    <row r="41" spans="1:16" s="30" customFormat="1" ht="12.75" hidden="1">
      <c r="A41" s="48" t="s">
        <v>44</v>
      </c>
      <c r="B41" s="68">
        <v>0.0018195079999999998</v>
      </c>
      <c r="C41" s="68">
        <v>0.234707745</v>
      </c>
      <c r="D41" s="69">
        <v>4.3101921050000005</v>
      </c>
      <c r="E41" s="69">
        <v>3.476594718</v>
      </c>
      <c r="F41" s="69">
        <v>5.624804089</v>
      </c>
      <c r="G41" s="69">
        <v>0.7276539350000001</v>
      </c>
      <c r="H41" s="69">
        <v>0.006184090999999999</v>
      </c>
      <c r="I41" s="69">
        <v>4.877455030999999</v>
      </c>
      <c r="J41" s="69">
        <v>3.4253765159999996</v>
      </c>
      <c r="K41" s="69">
        <v>0</v>
      </c>
      <c r="L41" s="69">
        <v>0</v>
      </c>
      <c r="M41" s="69">
        <v>0</v>
      </c>
      <c r="N41" s="69">
        <f t="shared" si="0"/>
        <v>22.684787737999997</v>
      </c>
      <c r="O41" s="14"/>
      <c r="P41" s="14"/>
    </row>
    <row r="42" spans="1:16" s="30" customFormat="1" ht="12.75" hidden="1">
      <c r="A42" s="48" t="s">
        <v>45</v>
      </c>
      <c r="B42" s="68">
        <v>23.21065020500001</v>
      </c>
      <c r="C42" s="68">
        <v>45.138494177999995</v>
      </c>
      <c r="D42" s="69">
        <v>0.3320016830000095</v>
      </c>
      <c r="E42" s="69">
        <v>0.03929013999999734</v>
      </c>
      <c r="F42" s="69">
        <v>0.01768056299997261</v>
      </c>
      <c r="G42" s="69">
        <v>2.6304748729999994</v>
      </c>
      <c r="H42" s="69">
        <v>0.007858027999987825</v>
      </c>
      <c r="I42" s="69">
        <v>0.5068428059999714</v>
      </c>
      <c r="J42" s="69">
        <v>0.0019645069999969563</v>
      </c>
      <c r="K42" s="69">
        <v>0</v>
      </c>
      <c r="L42" s="69">
        <v>0</v>
      </c>
      <c r="M42" s="69">
        <v>0</v>
      </c>
      <c r="N42" s="69">
        <f t="shared" si="0"/>
        <v>71.88525698299993</v>
      </c>
      <c r="O42" s="14"/>
      <c r="P42" s="14"/>
    </row>
    <row r="43" spans="1:16" s="30" customFormat="1" ht="12.75">
      <c r="A43" s="16" t="s">
        <v>17</v>
      </c>
      <c r="B43" s="68">
        <v>317.926286667</v>
      </c>
      <c r="C43" s="68">
        <v>36.997612087</v>
      </c>
      <c r="D43" s="69">
        <v>46.613511115</v>
      </c>
      <c r="E43" s="69">
        <v>113.75139199799999</v>
      </c>
      <c r="F43" s="69">
        <v>52.878476325</v>
      </c>
      <c r="G43" s="69">
        <v>17.810227117</v>
      </c>
      <c r="H43" s="69">
        <v>150.043711671</v>
      </c>
      <c r="I43" s="69">
        <v>197.768889357</v>
      </c>
      <c r="J43" s="69">
        <v>117.17878573299998</v>
      </c>
      <c r="K43" s="69">
        <v>0</v>
      </c>
      <c r="L43" s="69">
        <v>0</v>
      </c>
      <c r="M43" s="69">
        <v>0</v>
      </c>
      <c r="N43" s="69">
        <f t="shared" si="0"/>
        <v>1050.9688920699998</v>
      </c>
      <c r="O43" s="14"/>
      <c r="P43" s="14"/>
    </row>
    <row r="44" spans="1:16" s="30" customFormat="1" ht="12.75" hidden="1">
      <c r="A44" s="48" t="s">
        <v>46</v>
      </c>
      <c r="B44" s="68">
        <v>291.317659235</v>
      </c>
      <c r="C44" s="68">
        <v>5.09946389</v>
      </c>
      <c r="D44" s="69">
        <v>26.285483273</v>
      </c>
      <c r="E44" s="69">
        <v>111.31637601199999</v>
      </c>
      <c r="F44" s="69">
        <v>47.853563498</v>
      </c>
      <c r="G44" s="69">
        <v>11.147170101</v>
      </c>
      <c r="H44" s="69">
        <v>109.718072449</v>
      </c>
      <c r="I44" s="69">
        <v>182.415137343</v>
      </c>
      <c r="J44" s="69">
        <v>100.71085874799999</v>
      </c>
      <c r="K44" s="69">
        <v>0</v>
      </c>
      <c r="L44" s="69">
        <v>0</v>
      </c>
      <c r="M44" s="69">
        <v>0</v>
      </c>
      <c r="N44" s="69">
        <f t="shared" si="0"/>
        <v>885.863784549</v>
      </c>
      <c r="O44" s="14"/>
      <c r="P44" s="14"/>
    </row>
    <row r="45" spans="1:16" s="30" customFormat="1" ht="12.75" hidden="1">
      <c r="A45" s="48" t="s">
        <v>47</v>
      </c>
      <c r="B45" s="68">
        <v>26.608627432000002</v>
      </c>
      <c r="C45" s="68">
        <v>31.898148196999998</v>
      </c>
      <c r="D45" s="69">
        <v>20.328027842</v>
      </c>
      <c r="E45" s="69">
        <v>2.435015986</v>
      </c>
      <c r="F45" s="69">
        <v>5.0249128270000005</v>
      </c>
      <c r="G45" s="69">
        <v>6.663057016</v>
      </c>
      <c r="H45" s="69">
        <v>40.325639222</v>
      </c>
      <c r="I45" s="69">
        <v>15.353752014</v>
      </c>
      <c r="J45" s="69">
        <v>16.467926985</v>
      </c>
      <c r="K45" s="69">
        <v>0</v>
      </c>
      <c r="L45" s="69">
        <v>0</v>
      </c>
      <c r="M45" s="69">
        <v>0</v>
      </c>
      <c r="N45" s="69">
        <f t="shared" si="0"/>
        <v>165.10510752099998</v>
      </c>
      <c r="O45" s="14"/>
      <c r="P45" s="14"/>
    </row>
    <row r="46" spans="1:16" s="30" customFormat="1" ht="12.75" hidden="1">
      <c r="A46" s="16" t="s">
        <v>3</v>
      </c>
      <c r="B46" s="68">
        <v>0</v>
      </c>
      <c r="C46" s="68">
        <v>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0</v>
      </c>
      <c r="L46" s="69">
        <v>0</v>
      </c>
      <c r="M46" s="69">
        <v>0</v>
      </c>
      <c r="N46" s="69">
        <f t="shared" si="0"/>
        <v>0</v>
      </c>
      <c r="O46" s="14"/>
      <c r="P46" s="14"/>
    </row>
    <row r="47" spans="1:16" s="30" customFormat="1" ht="12.75">
      <c r="A47" s="16" t="s">
        <v>2</v>
      </c>
      <c r="B47" s="68">
        <v>518.481780641</v>
      </c>
      <c r="C47" s="68">
        <v>288.60883006499995</v>
      </c>
      <c r="D47" s="69">
        <v>361.61742580500004</v>
      </c>
      <c r="E47" s="69">
        <v>532.582942632</v>
      </c>
      <c r="F47" s="69">
        <v>353.021701986</v>
      </c>
      <c r="G47" s="69">
        <v>343.74254986999995</v>
      </c>
      <c r="H47" s="69">
        <v>353.825731001</v>
      </c>
      <c r="I47" s="69">
        <v>339.26632138499997</v>
      </c>
      <c r="J47" s="69">
        <v>350.98896285</v>
      </c>
      <c r="K47" s="69">
        <v>0</v>
      </c>
      <c r="L47" s="69">
        <v>0</v>
      </c>
      <c r="M47" s="69">
        <v>0</v>
      </c>
      <c r="N47" s="69">
        <f t="shared" si="0"/>
        <v>3442.1362462350003</v>
      </c>
      <c r="O47" s="14"/>
      <c r="P47" s="14"/>
    </row>
    <row r="48" spans="1:16" s="30" customFormat="1" ht="12.75" customHeight="1" hidden="1">
      <c r="A48" s="16" t="s">
        <v>51</v>
      </c>
      <c r="B48" s="68">
        <v>0</v>
      </c>
      <c r="C48" s="68">
        <v>0</v>
      </c>
      <c r="D48" s="69">
        <v>0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>
        <v>0</v>
      </c>
      <c r="L48" s="69">
        <v>0</v>
      </c>
      <c r="M48" s="69">
        <v>0</v>
      </c>
      <c r="N48" s="69">
        <f t="shared" si="0"/>
        <v>0</v>
      </c>
      <c r="O48" s="14"/>
      <c r="P48" s="14"/>
    </row>
    <row r="49" spans="1:16" s="30" customFormat="1" ht="12.75" customHeight="1" hidden="1">
      <c r="A49" s="16" t="s">
        <v>52</v>
      </c>
      <c r="B49" s="68">
        <v>0</v>
      </c>
      <c r="C49" s="68">
        <v>0</v>
      </c>
      <c r="D49" s="69">
        <v>0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>
        <v>0</v>
      </c>
      <c r="L49" s="69">
        <v>0</v>
      </c>
      <c r="M49" s="69">
        <v>0</v>
      </c>
      <c r="N49" s="69">
        <f t="shared" si="0"/>
        <v>0</v>
      </c>
      <c r="O49" s="14"/>
      <c r="P49" s="14"/>
    </row>
    <row r="50" spans="1:16" s="30" customFormat="1" ht="12.75" customHeight="1" hidden="1">
      <c r="A50" s="16" t="s">
        <v>53</v>
      </c>
      <c r="B50" s="68">
        <v>0</v>
      </c>
      <c r="C50" s="68">
        <v>0</v>
      </c>
      <c r="D50" s="69">
        <v>0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>
        <v>0</v>
      </c>
      <c r="L50" s="69">
        <v>0</v>
      </c>
      <c r="M50" s="69">
        <v>0</v>
      </c>
      <c r="N50" s="69">
        <f t="shared" si="0"/>
        <v>0</v>
      </c>
      <c r="O50" s="14"/>
      <c r="P50" s="14"/>
    </row>
    <row r="51" spans="1:16" s="30" customFormat="1" ht="12.75" hidden="1">
      <c r="A51" s="16" t="s">
        <v>81</v>
      </c>
      <c r="B51" s="68">
        <v>0.975028965</v>
      </c>
      <c r="C51" s="68">
        <v>9.739839353</v>
      </c>
      <c r="D51" s="69">
        <v>3.8532470960000005</v>
      </c>
      <c r="E51" s="69">
        <v>3.8601062190000013</v>
      </c>
      <c r="F51" s="69">
        <v>7.178630617</v>
      </c>
      <c r="G51" s="69">
        <v>3.6342167250000004</v>
      </c>
      <c r="H51" s="69">
        <v>6.736647758999999</v>
      </c>
      <c r="I51" s="69">
        <v>13.223090964</v>
      </c>
      <c r="J51" s="69">
        <v>4.8992874109999995</v>
      </c>
      <c r="K51" s="69">
        <v>0</v>
      </c>
      <c r="L51" s="69">
        <v>0</v>
      </c>
      <c r="M51" s="69">
        <v>0</v>
      </c>
      <c r="N51" s="69">
        <f t="shared" si="0"/>
        <v>54.10009510900001</v>
      </c>
      <c r="O51" s="14"/>
      <c r="P51" s="14"/>
    </row>
    <row r="52" spans="1:16" s="30" customFormat="1" ht="12.75" hidden="1">
      <c r="A52" s="16" t="s">
        <v>52</v>
      </c>
      <c r="B52" s="68">
        <v>0.975028965</v>
      </c>
      <c r="C52" s="68">
        <v>2.839839353</v>
      </c>
      <c r="D52" s="69">
        <v>4.403247096</v>
      </c>
      <c r="E52" s="69">
        <v>2.320050076</v>
      </c>
      <c r="F52" s="69">
        <v>6.3511406</v>
      </c>
      <c r="G52" s="69">
        <v>3.1342167250000004</v>
      </c>
      <c r="H52" s="69">
        <v>4.110730429999999</v>
      </c>
      <c r="I52" s="69">
        <v>9.290073564</v>
      </c>
      <c r="J52" s="69">
        <v>2.649287411</v>
      </c>
      <c r="K52" s="69">
        <v>0</v>
      </c>
      <c r="L52" s="69">
        <v>0</v>
      </c>
      <c r="M52" s="69">
        <v>0</v>
      </c>
      <c r="N52" s="69">
        <f t="shared" si="0"/>
        <v>36.07361422</v>
      </c>
      <c r="O52" s="14"/>
      <c r="P52" s="14"/>
    </row>
    <row r="53" spans="1:16" s="30" customFormat="1" ht="12.75" hidden="1">
      <c r="A53" s="16" t="s">
        <v>53</v>
      </c>
      <c r="B53" s="68">
        <v>0</v>
      </c>
      <c r="C53" s="68">
        <v>6.9</v>
      </c>
      <c r="D53" s="69">
        <v>-0.55</v>
      </c>
      <c r="E53" s="69">
        <v>1.5400561430000017</v>
      </c>
      <c r="F53" s="69">
        <v>0.8274900169999999</v>
      </c>
      <c r="G53" s="69">
        <v>0.5</v>
      </c>
      <c r="H53" s="69">
        <v>2.625917329</v>
      </c>
      <c r="I53" s="69">
        <v>3.9330174</v>
      </c>
      <c r="J53" s="69">
        <v>2.25</v>
      </c>
      <c r="K53" s="69">
        <v>0</v>
      </c>
      <c r="L53" s="69">
        <v>0</v>
      </c>
      <c r="M53" s="69">
        <v>0</v>
      </c>
      <c r="N53" s="69">
        <f t="shared" si="0"/>
        <v>18.026480889000005</v>
      </c>
      <c r="O53" s="14"/>
      <c r="P53" s="14"/>
    </row>
    <row r="54" spans="1:16" s="30" customFormat="1" ht="12.75" hidden="1">
      <c r="A54" s="16" t="s">
        <v>82</v>
      </c>
      <c r="B54" s="68">
        <v>517.506751676</v>
      </c>
      <c r="C54" s="68">
        <v>278.86899071199997</v>
      </c>
      <c r="D54" s="69">
        <v>357.764178709</v>
      </c>
      <c r="E54" s="69">
        <v>528.722836413</v>
      </c>
      <c r="F54" s="69">
        <v>345.843071369</v>
      </c>
      <c r="G54" s="69">
        <v>340.10833314499996</v>
      </c>
      <c r="H54" s="69">
        <v>347.089083242</v>
      </c>
      <c r="I54" s="69">
        <v>326.043230421</v>
      </c>
      <c r="J54" s="69">
        <v>346.089675439</v>
      </c>
      <c r="K54" s="69">
        <v>0</v>
      </c>
      <c r="L54" s="69">
        <v>0</v>
      </c>
      <c r="M54" s="69">
        <v>0</v>
      </c>
      <c r="N54" s="69">
        <f t="shared" si="0"/>
        <v>3388.036151126</v>
      </c>
      <c r="O54" s="14"/>
      <c r="P54" s="14"/>
    </row>
    <row r="55" spans="1:16" s="30" customFormat="1" ht="12.75" hidden="1">
      <c r="A55" s="16" t="s">
        <v>52</v>
      </c>
      <c r="B55" s="68">
        <v>215.02634494</v>
      </c>
      <c r="C55" s="68">
        <v>257.967063539</v>
      </c>
      <c r="D55" s="69">
        <v>254.20926917699998</v>
      </c>
      <c r="E55" s="69">
        <v>272.45320788699996</v>
      </c>
      <c r="F55" s="69">
        <v>229.43776863099998</v>
      </c>
      <c r="G55" s="69">
        <v>240.56213568299998</v>
      </c>
      <c r="H55" s="69">
        <v>214.458235804</v>
      </c>
      <c r="I55" s="69">
        <v>175.02662086299995</v>
      </c>
      <c r="J55" s="69">
        <v>216.38287396000004</v>
      </c>
      <c r="K55" s="69">
        <v>0</v>
      </c>
      <c r="L55" s="69">
        <v>0</v>
      </c>
      <c r="M55" s="69">
        <v>0</v>
      </c>
      <c r="N55" s="69">
        <f t="shared" si="0"/>
        <v>2075.5235204839996</v>
      </c>
      <c r="O55" s="14"/>
      <c r="P55" s="14"/>
    </row>
    <row r="56" spans="1:16" s="30" customFormat="1" ht="12.75" hidden="1">
      <c r="A56" s="16" t="s">
        <v>53</v>
      </c>
      <c r="B56" s="68">
        <v>302.480406736</v>
      </c>
      <c r="C56" s="68">
        <v>20.901927173</v>
      </c>
      <c r="D56" s="69">
        <v>103.55490953200001</v>
      </c>
      <c r="E56" s="69">
        <v>256.269628526</v>
      </c>
      <c r="F56" s="69">
        <v>116.405302738</v>
      </c>
      <c r="G56" s="69">
        <v>99.546197462</v>
      </c>
      <c r="H56" s="69">
        <v>132.630847438</v>
      </c>
      <c r="I56" s="69">
        <v>151.016609558</v>
      </c>
      <c r="J56" s="69">
        <v>129.70680147899998</v>
      </c>
      <c r="K56" s="69">
        <v>0</v>
      </c>
      <c r="L56" s="69">
        <v>0</v>
      </c>
      <c r="M56" s="69">
        <v>0</v>
      </c>
      <c r="N56" s="69">
        <f t="shared" si="0"/>
        <v>1312.5126306420002</v>
      </c>
      <c r="O56" s="14"/>
      <c r="P56" s="14"/>
    </row>
    <row r="57" spans="1:16" s="30" customFormat="1" ht="12.75">
      <c r="A57" s="16" t="s">
        <v>18</v>
      </c>
      <c r="B57" s="68">
        <v>300.203103875</v>
      </c>
      <c r="C57" s="68">
        <v>365.770980957</v>
      </c>
      <c r="D57" s="69">
        <v>318.26151523199997</v>
      </c>
      <c r="E57" s="69">
        <v>322.68578282000004</v>
      </c>
      <c r="F57" s="69">
        <v>376.967672</v>
      </c>
      <c r="G57" s="69">
        <v>374.577356648</v>
      </c>
      <c r="H57" s="69">
        <v>342.91957181</v>
      </c>
      <c r="I57" s="69">
        <v>435.589822057</v>
      </c>
      <c r="J57" s="69">
        <v>341.82164018000003</v>
      </c>
      <c r="K57" s="69">
        <v>0</v>
      </c>
      <c r="L57" s="69">
        <v>0</v>
      </c>
      <c r="M57" s="69">
        <v>0</v>
      </c>
      <c r="N57" s="69">
        <f t="shared" si="0"/>
        <v>3178.797445579</v>
      </c>
      <c r="O57" s="14"/>
      <c r="P57" s="14"/>
    </row>
    <row r="58" spans="1:16" s="30" customFormat="1" ht="12.75">
      <c r="A58" s="16" t="s">
        <v>19</v>
      </c>
      <c r="B58" s="68">
        <v>15.629612392999999</v>
      </c>
      <c r="C58" s="68">
        <v>36.566523359</v>
      </c>
      <c r="D58" s="69">
        <v>45.831767760000005</v>
      </c>
      <c r="E58" s="69">
        <v>29.515955534999996</v>
      </c>
      <c r="F58" s="69">
        <v>226.06523013</v>
      </c>
      <c r="G58" s="69">
        <v>43.449226006999986</v>
      </c>
      <c r="H58" s="69">
        <v>140.567327045</v>
      </c>
      <c r="I58" s="69">
        <v>68.236142522</v>
      </c>
      <c r="J58" s="69">
        <v>32.20331902899999</v>
      </c>
      <c r="K58" s="69">
        <v>0</v>
      </c>
      <c r="L58" s="69">
        <v>0</v>
      </c>
      <c r="M58" s="69">
        <v>0</v>
      </c>
      <c r="N58" s="69">
        <f t="shared" si="0"/>
        <v>638.0651037800001</v>
      </c>
      <c r="O58" s="14"/>
      <c r="P58" s="14"/>
    </row>
    <row r="59" spans="1:16" s="30" customFormat="1" ht="12.75" hidden="1">
      <c r="A59" s="16" t="s">
        <v>54</v>
      </c>
      <c r="B59" s="68">
        <v>12.571214392999998</v>
      </c>
      <c r="C59" s="68">
        <v>32.737152359</v>
      </c>
      <c r="D59" s="69">
        <v>21.194530009999998</v>
      </c>
      <c r="E59" s="69">
        <v>28.126165535</v>
      </c>
      <c r="F59" s="69">
        <v>34.113861761</v>
      </c>
      <c r="G59" s="69">
        <v>41.00670202299999</v>
      </c>
      <c r="H59" s="69">
        <v>24.824607159</v>
      </c>
      <c r="I59" s="69">
        <v>55.352908608999996</v>
      </c>
      <c r="J59" s="69">
        <v>29.892920028999995</v>
      </c>
      <c r="K59" s="69">
        <v>0</v>
      </c>
      <c r="L59" s="69">
        <v>0</v>
      </c>
      <c r="M59" s="69">
        <v>0</v>
      </c>
      <c r="N59" s="69">
        <f t="shared" si="0"/>
        <v>279.820061878</v>
      </c>
      <c r="O59" s="14"/>
      <c r="P59" s="14"/>
    </row>
    <row r="60" spans="1:16" s="30" customFormat="1" ht="25.5" customHeight="1" hidden="1">
      <c r="A60" s="49" t="s">
        <v>55</v>
      </c>
      <c r="B60" s="68">
        <v>1.9</v>
      </c>
      <c r="C60" s="68">
        <v>2</v>
      </c>
      <c r="D60" s="69">
        <v>0.5</v>
      </c>
      <c r="E60" s="69">
        <v>5.27245</v>
      </c>
      <c r="F60" s="69">
        <v>2.494394484</v>
      </c>
      <c r="G60" s="69">
        <v>6</v>
      </c>
      <c r="H60" s="69">
        <v>7.1</v>
      </c>
      <c r="I60" s="69">
        <v>2</v>
      </c>
      <c r="J60" s="69">
        <v>2</v>
      </c>
      <c r="K60" s="69">
        <v>0</v>
      </c>
      <c r="L60" s="69">
        <v>0</v>
      </c>
      <c r="M60" s="69">
        <v>0</v>
      </c>
      <c r="N60" s="69">
        <f t="shared" si="0"/>
        <v>29.266844484000003</v>
      </c>
      <c r="O60" s="14"/>
      <c r="P60" s="14"/>
    </row>
    <row r="61" spans="1:16" s="30" customFormat="1" ht="12.75" customHeight="1" hidden="1">
      <c r="A61" s="49" t="s">
        <v>56</v>
      </c>
      <c r="B61" s="68">
        <v>6.599816478999999</v>
      </c>
      <c r="C61" s="68">
        <v>16.94288943</v>
      </c>
      <c r="D61" s="69">
        <v>13.943183274999999</v>
      </c>
      <c r="E61" s="69">
        <v>13.282775158000002</v>
      </c>
      <c r="F61" s="69">
        <v>21.843608295</v>
      </c>
      <c r="G61" s="69">
        <v>25.083794200999996</v>
      </c>
      <c r="H61" s="69">
        <v>8.703746459</v>
      </c>
      <c r="I61" s="69">
        <v>42.646167616</v>
      </c>
      <c r="J61" s="69">
        <v>16.357518172</v>
      </c>
      <c r="K61" s="69">
        <v>0</v>
      </c>
      <c r="L61" s="69">
        <v>0</v>
      </c>
      <c r="M61" s="69">
        <v>0</v>
      </c>
      <c r="N61" s="69">
        <f t="shared" si="0"/>
        <v>165.403499085</v>
      </c>
      <c r="O61" s="14"/>
      <c r="P61" s="14"/>
    </row>
    <row r="62" spans="1:16" s="30" customFormat="1" ht="25.5" customHeight="1" hidden="1">
      <c r="A62" s="49" t="s">
        <v>57</v>
      </c>
      <c r="B62" s="68">
        <v>0.9319779460000008</v>
      </c>
      <c r="C62" s="68">
        <v>11.056266335999998</v>
      </c>
      <c r="D62" s="69">
        <v>0.4417639200000003</v>
      </c>
      <c r="E62" s="69">
        <v>5.98482154</v>
      </c>
      <c r="F62" s="69">
        <v>6.717736448</v>
      </c>
      <c r="G62" s="69">
        <v>5.455379497999998</v>
      </c>
      <c r="H62" s="69">
        <v>6.595570519</v>
      </c>
      <c r="I62" s="69">
        <v>6.525802760999999</v>
      </c>
      <c r="J62" s="69">
        <v>7.500312906</v>
      </c>
      <c r="K62" s="69">
        <v>0</v>
      </c>
      <c r="L62" s="69">
        <v>0</v>
      </c>
      <c r="M62" s="69">
        <v>0</v>
      </c>
      <c r="N62" s="69">
        <f t="shared" si="0"/>
        <v>51.209631874</v>
      </c>
      <c r="O62" s="14"/>
      <c r="P62" s="14"/>
    </row>
    <row r="63" spans="1:16" s="30" customFormat="1" ht="12.75" customHeight="1" hidden="1">
      <c r="A63" s="16" t="s">
        <v>58</v>
      </c>
      <c r="B63" s="68">
        <v>1.5502599689999998</v>
      </c>
      <c r="C63" s="68">
        <v>1.279836594</v>
      </c>
      <c r="D63" s="69">
        <v>3.621422816</v>
      </c>
      <c r="E63" s="69">
        <v>2.012958838</v>
      </c>
      <c r="F63" s="69">
        <v>1.7482958680000003</v>
      </c>
      <c r="G63" s="69">
        <v>2.942701658</v>
      </c>
      <c r="H63" s="69">
        <v>1.082463515</v>
      </c>
      <c r="I63" s="69">
        <v>2.819399716</v>
      </c>
      <c r="J63" s="69">
        <v>2.916928952</v>
      </c>
      <c r="K63" s="69">
        <v>0</v>
      </c>
      <c r="L63" s="69">
        <v>0</v>
      </c>
      <c r="M63" s="69">
        <v>0</v>
      </c>
      <c r="N63" s="69">
        <f t="shared" si="0"/>
        <v>19.974267926</v>
      </c>
      <c r="O63" s="14"/>
      <c r="P63" s="14"/>
    </row>
    <row r="64" spans="1:16" s="30" customFormat="1" ht="12.75" customHeight="1" hidden="1">
      <c r="A64" s="16" t="s">
        <v>59</v>
      </c>
      <c r="B64" s="68">
        <v>1.589159999</v>
      </c>
      <c r="C64" s="68">
        <v>1.458159999</v>
      </c>
      <c r="D64" s="69">
        <v>2.688159999</v>
      </c>
      <c r="E64" s="69">
        <v>1.573159999</v>
      </c>
      <c r="F64" s="69">
        <v>1.309826666</v>
      </c>
      <c r="G64" s="69">
        <v>1.5248266659999998</v>
      </c>
      <c r="H64" s="69">
        <v>1.342826666</v>
      </c>
      <c r="I64" s="69">
        <v>1.361538516</v>
      </c>
      <c r="J64" s="69">
        <v>1.118159999</v>
      </c>
      <c r="K64" s="69">
        <v>0</v>
      </c>
      <c r="L64" s="69">
        <v>0</v>
      </c>
      <c r="M64" s="69">
        <v>0</v>
      </c>
      <c r="N64" s="69">
        <f t="shared" si="0"/>
        <v>13.965818508999998</v>
      </c>
      <c r="O64" s="14"/>
      <c r="P64" s="14"/>
    </row>
    <row r="65" spans="1:16" s="30" customFormat="1" ht="12.75" hidden="1">
      <c r="A65" s="16" t="s">
        <v>86</v>
      </c>
      <c r="B65" s="68">
        <v>3.058398</v>
      </c>
      <c r="C65" s="68">
        <v>3.829371</v>
      </c>
      <c r="D65" s="69">
        <v>24.637237750000004</v>
      </c>
      <c r="E65" s="69">
        <v>1.389789999999999</v>
      </c>
      <c r="F65" s="69">
        <v>191.951368369</v>
      </c>
      <c r="G65" s="69">
        <v>2.442523984</v>
      </c>
      <c r="H65" s="69">
        <v>115.742719886</v>
      </c>
      <c r="I65" s="69">
        <v>12.883233913000002</v>
      </c>
      <c r="J65" s="69">
        <v>2.3103989999999994</v>
      </c>
      <c r="K65" s="69">
        <v>0</v>
      </c>
      <c r="L65" s="69">
        <v>0</v>
      </c>
      <c r="M65" s="69">
        <v>0</v>
      </c>
      <c r="N65" s="69">
        <f t="shared" si="0"/>
        <v>358.245041902</v>
      </c>
      <c r="O65" s="14"/>
      <c r="P65" s="14"/>
    </row>
    <row r="66" spans="1:16" s="30" customFormat="1" ht="12.75" customHeight="1" hidden="1">
      <c r="A66" s="16" t="s">
        <v>61</v>
      </c>
      <c r="B66" s="68">
        <v>3.058398</v>
      </c>
      <c r="C66" s="68">
        <v>3.829371</v>
      </c>
      <c r="D66" s="69">
        <v>2.733722000000005</v>
      </c>
      <c r="E66" s="69">
        <v>1.389789999999999</v>
      </c>
      <c r="F66" s="69">
        <v>2.122562</v>
      </c>
      <c r="G66" s="69">
        <v>2.442523984</v>
      </c>
      <c r="H66" s="69">
        <v>4.185652329</v>
      </c>
      <c r="I66" s="69">
        <v>2.5920698550000014</v>
      </c>
      <c r="J66" s="69">
        <v>2.3103989999999994</v>
      </c>
      <c r="K66" s="69">
        <v>0</v>
      </c>
      <c r="L66" s="69">
        <v>0</v>
      </c>
      <c r="M66" s="69">
        <v>0</v>
      </c>
      <c r="N66" s="69">
        <f t="shared" si="0"/>
        <v>24.66448816800001</v>
      </c>
      <c r="O66" s="14"/>
      <c r="P66" s="14"/>
    </row>
    <row r="67" spans="1:16" s="30" customFormat="1" ht="12.75" customHeight="1" hidden="1">
      <c r="A67" s="16" t="s">
        <v>62</v>
      </c>
      <c r="B67" s="68">
        <v>0</v>
      </c>
      <c r="C67" s="68">
        <v>0</v>
      </c>
      <c r="D67" s="69">
        <v>0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0</v>
      </c>
      <c r="N67" s="69">
        <f t="shared" si="0"/>
        <v>0</v>
      </c>
      <c r="O67" s="14"/>
      <c r="P67" s="14"/>
    </row>
    <row r="68" spans="1:16" s="30" customFormat="1" ht="12.75" customHeight="1" hidden="1">
      <c r="A68" s="16" t="s">
        <v>63</v>
      </c>
      <c r="B68" s="68">
        <v>0</v>
      </c>
      <c r="C68" s="68">
        <v>0</v>
      </c>
      <c r="D68" s="69">
        <v>21.90351575</v>
      </c>
      <c r="E68" s="69">
        <v>0</v>
      </c>
      <c r="F68" s="69">
        <v>189.828806369</v>
      </c>
      <c r="G68" s="69">
        <v>0</v>
      </c>
      <c r="H68" s="69">
        <v>111.557067557</v>
      </c>
      <c r="I68" s="69">
        <v>10.291164058</v>
      </c>
      <c r="J68" s="69">
        <v>0</v>
      </c>
      <c r="K68" s="69">
        <v>0</v>
      </c>
      <c r="L68" s="69">
        <v>0</v>
      </c>
      <c r="M68" s="69">
        <v>0</v>
      </c>
      <c r="N68" s="69">
        <f t="shared" si="0"/>
        <v>333.580553734</v>
      </c>
      <c r="O68" s="14"/>
      <c r="P68" s="14"/>
    </row>
    <row r="69" spans="1:16" s="30" customFormat="1" ht="7.5" customHeight="1">
      <c r="A69" s="16"/>
      <c r="B69" s="68"/>
      <c r="C69" s="68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14"/>
      <c r="P69" s="14"/>
    </row>
    <row r="70" spans="1:16" s="30" customFormat="1" ht="13.5">
      <c r="A70" s="34" t="s">
        <v>20</v>
      </c>
      <c r="B70" s="74">
        <v>-81.85171898400085</v>
      </c>
      <c r="C70" s="74">
        <v>219.8914036499998</v>
      </c>
      <c r="D70" s="75">
        <v>219.76033203099996</v>
      </c>
      <c r="E70" s="75">
        <v>139.70252201099993</v>
      </c>
      <c r="F70" s="75">
        <v>643.324689303</v>
      </c>
      <c r="G70" s="75">
        <v>163.69451245000027</v>
      </c>
      <c r="H70" s="75">
        <v>453.01621774999967</v>
      </c>
      <c r="I70" s="75">
        <v>374.4502839249999</v>
      </c>
      <c r="J70" s="75">
        <v>582.6683015090002</v>
      </c>
      <c r="K70" s="75">
        <v>0</v>
      </c>
      <c r="L70" s="75">
        <v>0</v>
      </c>
      <c r="M70" s="75">
        <v>0</v>
      </c>
      <c r="N70" s="75">
        <f t="shared" si="0"/>
        <v>2714.656543644999</v>
      </c>
      <c r="O70" s="14"/>
      <c r="P70" s="14"/>
    </row>
    <row r="71" spans="1:16" s="30" customFormat="1" ht="7.5" customHeight="1">
      <c r="A71" s="31"/>
      <c r="B71" s="76"/>
      <c r="C71" s="76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14"/>
      <c r="P71" s="14"/>
    </row>
    <row r="72" spans="1:14" s="14" customFormat="1" ht="6.75" customHeight="1">
      <c r="A72" s="31"/>
      <c r="B72" s="70"/>
      <c r="C72" s="70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</row>
    <row r="73" spans="1:16" s="18" customFormat="1" ht="12.75" outlineLevel="2">
      <c r="A73" s="14" t="s">
        <v>21</v>
      </c>
      <c r="B73" s="66">
        <v>379.26472738599995</v>
      </c>
      <c r="C73" s="66">
        <v>246.33501989299995</v>
      </c>
      <c r="D73" s="67">
        <v>470.491058238</v>
      </c>
      <c r="E73" s="67">
        <v>387.097889638</v>
      </c>
      <c r="F73" s="67">
        <v>466.57395322099995</v>
      </c>
      <c r="G73" s="67">
        <v>320.167357077</v>
      </c>
      <c r="H73" s="67">
        <v>290.9375354309999</v>
      </c>
      <c r="I73" s="67">
        <v>545.3582051400001</v>
      </c>
      <c r="J73" s="67">
        <v>431.28850184600003</v>
      </c>
      <c r="K73" s="67">
        <v>0</v>
      </c>
      <c r="L73" s="67">
        <v>0</v>
      </c>
      <c r="M73" s="67">
        <v>0</v>
      </c>
      <c r="N73" s="67">
        <f>+SUM(B73:M73)</f>
        <v>3537.51424787</v>
      </c>
      <c r="O73" s="14"/>
      <c r="P73" s="14"/>
    </row>
    <row r="74" spans="1:16" s="30" customFormat="1" ht="12.75">
      <c r="A74" s="16" t="s">
        <v>22</v>
      </c>
      <c r="B74" s="68">
        <v>377.38726643199993</v>
      </c>
      <c r="C74" s="68">
        <v>246.04209094299995</v>
      </c>
      <c r="D74" s="69">
        <v>462.29075959799997</v>
      </c>
      <c r="E74" s="69">
        <v>385.76112591000003</v>
      </c>
      <c r="F74" s="69">
        <v>463.853664011</v>
      </c>
      <c r="G74" s="69">
        <v>315.89029522100003</v>
      </c>
      <c r="H74" s="69">
        <v>290.9375354309999</v>
      </c>
      <c r="I74" s="69">
        <v>545.3531749800001</v>
      </c>
      <c r="J74" s="69">
        <v>427.25114017100003</v>
      </c>
      <c r="K74" s="69">
        <v>0</v>
      </c>
      <c r="L74" s="69">
        <v>0</v>
      </c>
      <c r="M74" s="69">
        <v>0</v>
      </c>
      <c r="N74" s="69">
        <f>+SUM(B74:M74)</f>
        <v>3514.767052697</v>
      </c>
      <c r="O74" s="14"/>
      <c r="P74" s="14"/>
    </row>
    <row r="75" spans="1:16" s="30" customFormat="1" ht="12.75">
      <c r="A75" s="16" t="s">
        <v>23</v>
      </c>
      <c r="B75" s="68">
        <v>1.8774609539999998</v>
      </c>
      <c r="C75" s="68">
        <v>0.29292894999999997</v>
      </c>
      <c r="D75" s="69">
        <v>8.200298640000002</v>
      </c>
      <c r="E75" s="69">
        <v>1.336763728</v>
      </c>
      <c r="F75" s="69">
        <v>2.72028921</v>
      </c>
      <c r="G75" s="69">
        <v>4.2770618559999996</v>
      </c>
      <c r="H75" s="69">
        <v>0</v>
      </c>
      <c r="I75" s="69">
        <v>0.0050301600000000005</v>
      </c>
      <c r="J75" s="69">
        <v>4.0373616750000005</v>
      </c>
      <c r="K75" s="69">
        <v>0</v>
      </c>
      <c r="L75" s="69">
        <v>0</v>
      </c>
      <c r="M75" s="69">
        <v>0</v>
      </c>
      <c r="N75" s="69">
        <f>+SUM(B75:M75)</f>
        <v>22.747195173</v>
      </c>
      <c r="O75" s="14"/>
      <c r="P75" s="14"/>
    </row>
    <row r="76" spans="1:16" s="30" customFormat="1" ht="9" customHeight="1">
      <c r="A76" s="16"/>
      <c r="B76" s="68"/>
      <c r="C76" s="68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14"/>
      <c r="P76" s="14"/>
    </row>
    <row r="77" spans="1:17" s="30" customFormat="1" ht="13.5">
      <c r="A77" s="36" t="s">
        <v>24</v>
      </c>
      <c r="B77" s="77">
        <v>-461.1164463700008</v>
      </c>
      <c r="C77" s="77">
        <v>-26.44361624300015</v>
      </c>
      <c r="D77" s="78">
        <v>-250.73072620700003</v>
      </c>
      <c r="E77" s="78">
        <v>-247.3953676270001</v>
      </c>
      <c r="F77" s="78">
        <v>176.75073608200006</v>
      </c>
      <c r="G77" s="78">
        <v>-156.47284462699974</v>
      </c>
      <c r="H77" s="78">
        <v>162.07868231899977</v>
      </c>
      <c r="I77" s="78">
        <v>-170.90792121500021</v>
      </c>
      <c r="J77" s="78">
        <v>151.3797996630002</v>
      </c>
      <c r="K77" s="78">
        <v>0</v>
      </c>
      <c r="L77" s="78">
        <v>0</v>
      </c>
      <c r="M77" s="78">
        <v>0</v>
      </c>
      <c r="N77" s="78">
        <f>+SUM(B77:M77)</f>
        <v>-822.8577042250009</v>
      </c>
      <c r="O77" s="93"/>
      <c r="P77" s="14"/>
      <c r="Q77" s="14"/>
    </row>
    <row r="78" spans="1:16" s="30" customFormat="1" ht="5.25" customHeight="1">
      <c r="A78" s="16"/>
      <c r="B78" s="68"/>
      <c r="C78" s="68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14"/>
      <c r="P78" s="14"/>
    </row>
    <row r="79" spans="1:16" s="30" customFormat="1" ht="12.75">
      <c r="A79" s="79" t="s">
        <v>25</v>
      </c>
      <c r="B79" s="68"/>
      <c r="C79" s="68"/>
      <c r="D79" s="80"/>
      <c r="E79" s="80"/>
      <c r="F79" s="80"/>
      <c r="G79" s="80"/>
      <c r="H79" s="80"/>
      <c r="I79" s="80"/>
      <c r="J79" s="80"/>
      <c r="K79" s="80"/>
      <c r="L79" s="80"/>
      <c r="M79" s="80">
        <v>0</v>
      </c>
      <c r="N79" s="80"/>
      <c r="O79" s="14"/>
      <c r="P79" s="14"/>
    </row>
    <row r="80" spans="1:16" s="30" customFormat="1" ht="10.5" customHeight="1">
      <c r="A80" s="14"/>
      <c r="B80" s="68"/>
      <c r="C80" s="68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14"/>
      <c r="P80" s="14"/>
    </row>
    <row r="81" spans="1:16" s="18" customFormat="1" ht="12.75" outlineLevel="2">
      <c r="A81" s="14" t="s">
        <v>26</v>
      </c>
      <c r="B81" s="66">
        <v>-431.8327142949168</v>
      </c>
      <c r="C81" s="66">
        <v>-675.2775681017924</v>
      </c>
      <c r="D81" s="67">
        <v>2472.8614334204563</v>
      </c>
      <c r="E81" s="67">
        <v>-451.06178444554763</v>
      </c>
      <c r="F81" s="67">
        <v>751.5417838289185</v>
      </c>
      <c r="G81" s="67">
        <v>163.89526698804548</v>
      </c>
      <c r="H81" s="67">
        <v>134.26018143078232</v>
      </c>
      <c r="I81" s="67">
        <v>5.753962823</v>
      </c>
      <c r="J81" s="67">
        <v>18.446577424</v>
      </c>
      <c r="K81" s="67">
        <v>0</v>
      </c>
      <c r="L81" s="67">
        <v>0</v>
      </c>
      <c r="M81" s="67">
        <v>0</v>
      </c>
      <c r="N81" s="67">
        <f>+SUM(B81:M81)</f>
        <v>1988.5871390729458</v>
      </c>
      <c r="O81" s="14"/>
      <c r="P81" s="14"/>
    </row>
    <row r="82" spans="1:16" s="30" customFormat="1" ht="12.75">
      <c r="A82" s="16" t="s">
        <v>27</v>
      </c>
      <c r="B82" s="68">
        <v>-431.8327142949168</v>
      </c>
      <c r="C82" s="68">
        <v>-675.2775681017924</v>
      </c>
      <c r="D82" s="69">
        <v>2472.8614334204563</v>
      </c>
      <c r="E82" s="69">
        <v>-451.06178444554763</v>
      </c>
      <c r="F82" s="69">
        <v>751.5417838289185</v>
      </c>
      <c r="G82" s="69">
        <v>163.89526698804548</v>
      </c>
      <c r="H82" s="69">
        <v>134.26018143078232</v>
      </c>
      <c r="I82" s="69">
        <v>5.753962823</v>
      </c>
      <c r="J82" s="69">
        <v>18.446577424</v>
      </c>
      <c r="K82" s="69">
        <v>0</v>
      </c>
      <c r="L82" s="69">
        <v>0</v>
      </c>
      <c r="M82" s="69">
        <v>0</v>
      </c>
      <c r="N82" s="69">
        <f aca="true" t="shared" si="1" ref="N82:N93">+SUM(B82:M82)</f>
        <v>1988.5871390729458</v>
      </c>
      <c r="O82" s="14"/>
      <c r="P82" s="14"/>
    </row>
    <row r="83" spans="1:16" s="30" customFormat="1" ht="12.75">
      <c r="A83" s="16" t="s">
        <v>28</v>
      </c>
      <c r="B83" s="68">
        <v>0</v>
      </c>
      <c r="C83" s="68">
        <v>0</v>
      </c>
      <c r="D83" s="69">
        <v>0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>
        <v>0</v>
      </c>
      <c r="L83" s="69">
        <v>0</v>
      </c>
      <c r="M83" s="69">
        <v>0</v>
      </c>
      <c r="N83" s="69">
        <f t="shared" si="1"/>
        <v>0</v>
      </c>
      <c r="O83" s="14"/>
      <c r="P83" s="14"/>
    </row>
    <row r="84" spans="1:16" s="18" customFormat="1" ht="12.75" outlineLevel="2">
      <c r="A84" s="14" t="s">
        <v>29</v>
      </c>
      <c r="B84" s="66">
        <v>-8.946283567000005</v>
      </c>
      <c r="C84" s="66">
        <v>-327.119715909</v>
      </c>
      <c r="D84" s="67">
        <v>2858.2466877439997</v>
      </c>
      <c r="E84" s="67">
        <v>-50.718146223999995</v>
      </c>
      <c r="F84" s="67">
        <v>594.222239638</v>
      </c>
      <c r="G84" s="67">
        <v>229.19094680900002</v>
      </c>
      <c r="H84" s="67">
        <v>14.300593976000009</v>
      </c>
      <c r="I84" s="67">
        <v>176.192899792</v>
      </c>
      <c r="J84" s="67">
        <v>-85.363321575</v>
      </c>
      <c r="K84" s="67">
        <v>0</v>
      </c>
      <c r="L84" s="67">
        <v>0</v>
      </c>
      <c r="M84" s="67">
        <v>0</v>
      </c>
      <c r="N84" s="67">
        <f t="shared" si="1"/>
        <v>3400.0059006839997</v>
      </c>
      <c r="O84" s="14"/>
      <c r="P84" s="14"/>
    </row>
    <row r="85" spans="1:16" s="30" customFormat="1" ht="12.75">
      <c r="A85" s="16" t="s">
        <v>27</v>
      </c>
      <c r="B85" s="68">
        <v>0</v>
      </c>
      <c r="C85" s="68">
        <v>-355</v>
      </c>
      <c r="D85" s="69">
        <v>-89.338333556</v>
      </c>
      <c r="E85" s="69">
        <v>-0.39656515999999997</v>
      </c>
      <c r="F85" s="69">
        <v>46.948720649</v>
      </c>
      <c r="G85" s="69">
        <v>-114.796606173</v>
      </c>
      <c r="H85" s="69">
        <v>44.263865215</v>
      </c>
      <c r="I85" s="69">
        <v>87.997327845</v>
      </c>
      <c r="J85" s="69">
        <v>-20.347612841999993</v>
      </c>
      <c r="K85" s="69">
        <v>0</v>
      </c>
      <c r="L85" s="69">
        <v>0</v>
      </c>
      <c r="M85" s="69">
        <v>0</v>
      </c>
      <c r="N85" s="69">
        <f t="shared" si="1"/>
        <v>-400.66920402200003</v>
      </c>
      <c r="O85" s="14"/>
      <c r="P85" s="14"/>
    </row>
    <row r="86" spans="1:16" s="30" customFormat="1" ht="12.75">
      <c r="A86" s="16" t="s">
        <v>28</v>
      </c>
      <c r="B86" s="68">
        <v>-8.946283567000005</v>
      </c>
      <c r="C86" s="68">
        <v>27.880284091</v>
      </c>
      <c r="D86" s="69">
        <v>2947.5850213</v>
      </c>
      <c r="E86" s="69">
        <v>-50.32158106399999</v>
      </c>
      <c r="F86" s="69">
        <v>547.273518989</v>
      </c>
      <c r="G86" s="69">
        <v>343.987552982</v>
      </c>
      <c r="H86" s="69">
        <v>-29.963271238999994</v>
      </c>
      <c r="I86" s="69">
        <v>88.195571947</v>
      </c>
      <c r="J86" s="69">
        <v>-65.01570873300001</v>
      </c>
      <c r="K86" s="69">
        <v>0</v>
      </c>
      <c r="L86" s="69">
        <v>0</v>
      </c>
      <c r="M86" s="69">
        <v>0</v>
      </c>
      <c r="N86" s="69">
        <f t="shared" si="1"/>
        <v>3800.6751047060006</v>
      </c>
      <c r="O86" s="14"/>
      <c r="P86" s="14"/>
    </row>
    <row r="87" spans="1:16" s="30" customFormat="1" ht="6" customHeight="1">
      <c r="A87" s="16"/>
      <c r="B87" s="68"/>
      <c r="C87" s="68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14"/>
      <c r="P87" s="14"/>
    </row>
    <row r="88" spans="1:14" s="14" customFormat="1" ht="12.75">
      <c r="A88" s="14" t="s">
        <v>30</v>
      </c>
      <c r="B88" s="66">
        <v>0</v>
      </c>
      <c r="C88" s="66">
        <v>0</v>
      </c>
      <c r="D88" s="67">
        <v>-1.338333556</v>
      </c>
      <c r="E88" s="67">
        <v>-0.04524</v>
      </c>
      <c r="F88" s="67">
        <v>-2.7319660509999997</v>
      </c>
      <c r="G88" s="67">
        <v>-103.856998077</v>
      </c>
      <c r="H88" s="67">
        <v>-0.127104583</v>
      </c>
      <c r="I88" s="67">
        <v>-0.002672155</v>
      </c>
      <c r="J88" s="67">
        <v>0.0006721549999999999</v>
      </c>
      <c r="K88" s="67">
        <v>0</v>
      </c>
      <c r="L88" s="67">
        <v>0</v>
      </c>
      <c r="M88" s="67">
        <v>0</v>
      </c>
      <c r="N88" s="67">
        <f t="shared" si="1"/>
        <v>-108.101642267</v>
      </c>
    </row>
    <row r="89" spans="1:16" s="39" customFormat="1" ht="12.75">
      <c r="A89" s="16" t="s">
        <v>31</v>
      </c>
      <c r="B89" s="81">
        <v>0</v>
      </c>
      <c r="C89" s="81">
        <v>0</v>
      </c>
      <c r="D89" s="69">
        <v>0</v>
      </c>
      <c r="E89" s="69">
        <v>0</v>
      </c>
      <c r="F89" s="69">
        <v>0</v>
      </c>
      <c r="G89" s="69">
        <v>0</v>
      </c>
      <c r="H89" s="69">
        <v>0</v>
      </c>
      <c r="I89" s="69">
        <v>0</v>
      </c>
      <c r="J89" s="69">
        <v>0</v>
      </c>
      <c r="K89" s="69">
        <v>0</v>
      </c>
      <c r="L89" s="69">
        <v>0</v>
      </c>
      <c r="M89" s="69">
        <v>0</v>
      </c>
      <c r="N89" s="69">
        <f t="shared" si="1"/>
        <v>0</v>
      </c>
      <c r="O89" s="14"/>
      <c r="P89" s="14"/>
    </row>
    <row r="90" spans="1:16" s="39" customFormat="1" ht="12.75">
      <c r="A90" s="16" t="s">
        <v>32</v>
      </c>
      <c r="B90" s="81">
        <v>0</v>
      </c>
      <c r="C90" s="81">
        <v>0</v>
      </c>
      <c r="D90" s="69">
        <v>1.338333556</v>
      </c>
      <c r="E90" s="69">
        <v>0.04524</v>
      </c>
      <c r="F90" s="69">
        <v>2.7319660509999997</v>
      </c>
      <c r="G90" s="69">
        <v>103.856998077</v>
      </c>
      <c r="H90" s="69">
        <v>0.127104583</v>
      </c>
      <c r="I90" s="69">
        <v>0.002672155</v>
      </c>
      <c r="J90" s="69">
        <v>-0.0006721549999999999</v>
      </c>
      <c r="K90" s="69">
        <v>0</v>
      </c>
      <c r="L90" s="69">
        <v>0</v>
      </c>
      <c r="M90" s="69">
        <v>0</v>
      </c>
      <c r="N90" s="69">
        <f t="shared" si="1"/>
        <v>108.101642267</v>
      </c>
      <c r="O90" s="14"/>
      <c r="P90" s="14"/>
    </row>
    <row r="91" spans="2:16" s="39" customFormat="1" ht="6.75" customHeight="1">
      <c r="B91" s="81"/>
      <c r="C91" s="81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14"/>
      <c r="P91" s="14"/>
    </row>
    <row r="92" spans="1:16" s="39" customFormat="1" ht="12.75">
      <c r="A92" s="14" t="s">
        <v>33</v>
      </c>
      <c r="B92" s="83">
        <v>-434.8864850839168</v>
      </c>
      <c r="C92" s="83">
        <v>-673.9580788447925</v>
      </c>
      <c r="D92" s="67">
        <v>2461.892831219456</v>
      </c>
      <c r="E92" s="67">
        <v>-450.6452423765476</v>
      </c>
      <c r="F92" s="67">
        <v>751.6826659529185</v>
      </c>
      <c r="G92" s="67">
        <v>162.03724567404547</v>
      </c>
      <c r="H92" s="67">
        <v>-56.70495202221766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f t="shared" si="1"/>
        <v>1759.4179845189453</v>
      </c>
      <c r="O92" s="14"/>
      <c r="P92" s="14"/>
    </row>
    <row r="93" spans="1:16" s="39" customFormat="1" ht="12.75">
      <c r="A93" s="16" t="s">
        <v>83</v>
      </c>
      <c r="B93" s="81">
        <v>-434.8864850839168</v>
      </c>
      <c r="C93" s="81">
        <v>-673.9580788447925</v>
      </c>
      <c r="D93" s="69">
        <v>2461.892831219456</v>
      </c>
      <c r="E93" s="69">
        <v>-450.6452423765476</v>
      </c>
      <c r="F93" s="69">
        <v>751.6826659529185</v>
      </c>
      <c r="G93" s="69">
        <v>162.03724567404547</v>
      </c>
      <c r="H93" s="69">
        <v>-56.70495202221766</v>
      </c>
      <c r="I93" s="69">
        <v>0</v>
      </c>
      <c r="J93" s="69">
        <v>0</v>
      </c>
      <c r="K93" s="69">
        <v>0</v>
      </c>
      <c r="L93" s="69">
        <v>0</v>
      </c>
      <c r="M93" s="69">
        <v>0</v>
      </c>
      <c r="N93" s="69">
        <f t="shared" si="1"/>
        <v>1759.4179845189453</v>
      </c>
      <c r="O93" s="14"/>
      <c r="P93" s="14"/>
    </row>
    <row r="94" spans="2:16" s="39" customFormat="1" ht="7.5" customHeight="1">
      <c r="B94" s="81"/>
      <c r="C94" s="81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14"/>
      <c r="P94" s="14"/>
    </row>
    <row r="95" spans="1:16" s="39" customFormat="1" ht="12.75" hidden="1">
      <c r="A95" s="14" t="s">
        <v>34</v>
      </c>
      <c r="B95" s="83">
        <v>-38.23001564208401</v>
      </c>
      <c r="C95" s="83">
        <v>321.7142359497923</v>
      </c>
      <c r="D95" s="67">
        <v>134.6545281165436</v>
      </c>
      <c r="E95" s="67">
        <v>152.94827059454752</v>
      </c>
      <c r="F95" s="67">
        <v>19.431191891081653</v>
      </c>
      <c r="G95" s="67">
        <v>-91.1771648060452</v>
      </c>
      <c r="H95" s="67">
        <v>42.11909486421745</v>
      </c>
      <c r="I95" s="67">
        <v>-0.46898424600021826</v>
      </c>
      <c r="J95" s="67">
        <v>47.5699006640002</v>
      </c>
      <c r="K95" s="67">
        <v>0</v>
      </c>
      <c r="L95" s="67">
        <v>0</v>
      </c>
      <c r="M95" s="67">
        <v>0</v>
      </c>
      <c r="N95" s="67">
        <f>+SUM(B95:M95)</f>
        <v>588.5610573860532</v>
      </c>
      <c r="O95" s="14"/>
      <c r="P95" s="14"/>
    </row>
    <row r="96" spans="6:9" ht="14.25">
      <c r="F96" s="23"/>
      <c r="I96" s="84"/>
    </row>
    <row r="97" spans="1:9" ht="15">
      <c r="A97" s="4" t="s">
        <v>91</v>
      </c>
      <c r="F97" s="23"/>
      <c r="I97" s="84"/>
    </row>
    <row r="98" spans="1:6" ht="15">
      <c r="A98" s="50" t="s">
        <v>84</v>
      </c>
      <c r="F98" s="23"/>
    </row>
    <row r="99" ht="14.25">
      <c r="F99" s="23"/>
    </row>
    <row r="100" ht="14.25">
      <c r="F100" s="23"/>
    </row>
  </sheetData>
  <sheetProtection/>
  <mergeCells count="18">
    <mergeCell ref="A2:N2"/>
    <mergeCell ref="A3:N3"/>
    <mergeCell ref="A5:N5"/>
    <mergeCell ref="A6:N6"/>
    <mergeCell ref="A9:A10"/>
    <mergeCell ref="B9:B10"/>
    <mergeCell ref="C9:C10"/>
    <mergeCell ref="D9:D10"/>
    <mergeCell ref="E9:E10"/>
    <mergeCell ref="F9:F10"/>
    <mergeCell ref="M9:M10"/>
    <mergeCell ref="N9:N10"/>
    <mergeCell ref="G9:G10"/>
    <mergeCell ref="H9:H10"/>
    <mergeCell ref="I9:I10"/>
    <mergeCell ref="J9:J10"/>
    <mergeCell ref="K9:K10"/>
    <mergeCell ref="L9:L10"/>
  </mergeCells>
  <printOptions/>
  <pageMargins left="0.2" right="0.2" top="0.38" bottom="0.23" header="0.3" footer="0.3"/>
  <pageSetup fitToWidth="0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Angelica Pintos</cp:lastModifiedBy>
  <cp:lastPrinted>2017-07-11T12:58:56Z</cp:lastPrinted>
  <dcterms:created xsi:type="dcterms:W3CDTF">1998-08-06T20:23:21Z</dcterms:created>
  <dcterms:modified xsi:type="dcterms:W3CDTF">2017-10-03T12:03:29Z</dcterms:modified>
  <cp:category/>
  <cp:version/>
  <cp:contentType/>
  <cp:contentStatus/>
</cp:coreProperties>
</file>