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05" tabRatio="896" activeTab="0"/>
  </bookViews>
  <sheets>
    <sheet name="1" sheetId="1" r:id="rId1"/>
    <sheet name="2" sheetId="2" r:id="rId2"/>
  </sheets>
  <definedNames>
    <definedName name="_xlfn.IFERROR" hidden="1">#NAME?</definedName>
    <definedName name="acentral">#REF!</definedName>
  </definedNames>
  <calcPr fullCalcOnLoad="1"/>
</workbook>
</file>

<file path=xl/sharedStrings.xml><?xml version="1.0" encoding="utf-8"?>
<sst xmlns="http://schemas.openxmlformats.org/spreadsheetml/2006/main" count="178" uniqueCount="92">
  <si>
    <t>GASTO TOTAL OBLIGADO</t>
  </si>
  <si>
    <t>Conceptos</t>
  </si>
  <si>
    <t>Donaciones</t>
  </si>
  <si>
    <t>Subsidios</t>
  </si>
  <si>
    <t>SITUACIÓN FINANCIERA</t>
  </si>
  <si>
    <t>ADMINISTRACIÓN CENTRAL</t>
  </si>
  <si>
    <t>En miles de millones de G.</t>
  </si>
  <si>
    <t>INGRESO TOTAL (RECAUDADO)</t>
  </si>
  <si>
    <t>Contribuciones sociales</t>
  </si>
  <si>
    <t>De gobiernos extranjeros</t>
  </si>
  <si>
    <t>De organismos internacionales</t>
  </si>
  <si>
    <t>De otras unidades del gobierno general</t>
  </si>
  <si>
    <t>Otros ingresos</t>
  </si>
  <si>
    <t>Rentas de la propiedad</t>
  </si>
  <si>
    <t>Ventas de bienes y servicios</t>
  </si>
  <si>
    <t>Remuneración a los empleados</t>
  </si>
  <si>
    <t>Uso de bienes y servicios</t>
  </si>
  <si>
    <t>Intereses</t>
  </si>
  <si>
    <t>Prestaciones sociales</t>
  </si>
  <si>
    <t>Otros gastos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</si>
  <si>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</si>
  <si>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</si>
  <si>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</si>
  <si>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</si>
  <si>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</si>
  <si>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Transacciones en activos financieros y pasivos (financiamiento)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</si>
  <si>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</si>
  <si>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</si>
  <si>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</si>
  <si>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</si>
  <si>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</si>
  <si>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</si>
  <si>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</si>
  <si>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</si>
  <si>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Discrepancia Estadística</t>
  </si>
  <si>
    <t>% Ejec.</t>
  </si>
  <si>
    <t>% de Var.</t>
  </si>
  <si>
    <t>Manual de Estadísticas de las Finanzas Públicas 2001 (MEFP 2001)</t>
  </si>
  <si>
    <t>Otras Rentra a la propiedad</t>
  </si>
  <si>
    <t>Otras Ventas de Bienes y Servicios</t>
  </si>
  <si>
    <t xml:space="preserve">            Regalías y compensación Itaipú y Yacyretá</t>
  </si>
  <si>
    <t xml:space="preserve">            Compensacion cesion de energia Itaipu y Yacyreta</t>
  </si>
  <si>
    <t>Servicios no personales</t>
  </si>
  <si>
    <t>Bienes de consumo</t>
  </si>
  <si>
    <t>Comisiones</t>
  </si>
  <si>
    <t>Otros Usos de Bienes y Servicios</t>
  </si>
  <si>
    <t>Externa</t>
  </si>
  <si>
    <t>Interna</t>
  </si>
  <si>
    <r>
      <t>Ingresos tributarios</t>
    </r>
    <r>
      <rPr>
        <b/>
        <vertAlign val="subscript"/>
        <sz val="10"/>
        <rFont val="Times New Roman"/>
        <family val="1"/>
      </rPr>
      <t>1</t>
    </r>
  </si>
  <si>
    <t xml:space="preserve">           Corrientes</t>
  </si>
  <si>
    <t xml:space="preserve">           De Capital</t>
  </si>
  <si>
    <t xml:space="preserve">       De gobiernos extranjeros</t>
  </si>
  <si>
    <t xml:space="preserve">               Corrientes</t>
  </si>
  <si>
    <t xml:space="preserve">               De Capital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</si>
  <si>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</si>
  <si>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</si>
  <si>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</si>
  <si>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</si>
  <si>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</si>
  <si>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</si>
  <si>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</si>
  <si>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</si>
  <si>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</si>
  <si>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</si>
  <si>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 xml:space="preserve">       A organismos internacionales</t>
  </si>
  <si>
    <t xml:space="preserve">       A otras unidades del gobierno general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</si>
  <si>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</si>
  <si>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Reduccion (-)/Aumento (+)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</si>
  <si>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</si>
  <si>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</si>
  <si>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</si>
  <si>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</si>
  <si>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</si>
  <si>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</si>
  <si>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</si>
  <si>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</si>
  <si>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</si>
  <si>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</si>
  <si>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</si>
  <si>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</si>
  <si>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</si>
  <si>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t xml:space="preserve">       De organismos internacionales</t>
  </si>
  <si>
    <t xml:space="preserve">       De otras unidades del gobierno general</t>
  </si>
  <si>
    <t>Reduccion (+)/Aumento (-)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</si>
  <si>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</si>
  <si>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t>Presupuesto
Ajustado
2016</t>
  </si>
  <si>
    <t xml:space="preserve">     Capital</t>
  </si>
  <si>
    <t>Presupuesto
Ajustado
2017</t>
  </si>
  <si>
    <t>Ingresos tributarios</t>
  </si>
  <si>
    <t>Ejecución
Julio
2016</t>
  </si>
  <si>
    <t>Ejecución
Julio
2017</t>
  </si>
  <si>
    <r>
      <t xml:space="preserve">1 </t>
    </r>
    <r>
      <rPr>
        <sz val="10"/>
        <rFont val="Times New Roman"/>
        <family val="1"/>
      </rPr>
      <t>Ingresos Tributarios del mes de julio serán distribuidos posteriormente</t>
    </r>
  </si>
</sst>
</file>

<file path=xl/styles.xml><?xml version="1.0" encoding="utf-8"?>
<styleSheet xmlns="http://schemas.openxmlformats.org/spreadsheetml/2006/main">
  <numFmts count="55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#,##0.0"/>
    <numFmt numFmtId="177" formatCode="###,##0.0;\(###,##0.0\)"/>
    <numFmt numFmtId="178" formatCode="#,##0.0;\(#,##0.0\)"/>
    <numFmt numFmtId="179" formatCode="0.0%"/>
    <numFmt numFmtId="180" formatCode="0.0000000"/>
    <numFmt numFmtId="181" formatCode="#,##0.0;[Red]#,##0.0"/>
    <numFmt numFmtId="182" formatCode="[$-3C0A]dddd\,\ dd&quot; de &quot;mmmm&quot; de &quot;yyyy"/>
    <numFmt numFmtId="183" formatCode="[$-3C0A]hh:mm:ss\ AM/PM"/>
    <numFmt numFmtId="184" formatCode="#,##0.0_);[Red]\(#,##0.0\)"/>
    <numFmt numFmtId="185" formatCode="#,##0.00;\(#,##0.00\)"/>
    <numFmt numFmtId="186" formatCode="#,##0.000;\(#,##0.000\)"/>
    <numFmt numFmtId="187" formatCode="#,##0.0000;\(#,##0.0000\)"/>
    <numFmt numFmtId="188" formatCode="#,##0;\(#,##0\)"/>
    <numFmt numFmtId="189" formatCode="0.0000"/>
    <numFmt numFmtId="190" formatCode="0.000"/>
    <numFmt numFmtId="191" formatCode="0.0"/>
    <numFmt numFmtId="192" formatCode="#,##0.000"/>
    <numFmt numFmtId="193" formatCode="#,##0.0000"/>
    <numFmt numFmtId="194" formatCode="#,##0.00000"/>
    <numFmt numFmtId="195" formatCode="#,##0.0_);\(#,##0.0\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##,##0.00;\(###,##0.00\)"/>
    <numFmt numFmtId="201" formatCode="0.000%"/>
    <numFmt numFmtId="202" formatCode="0.0000%"/>
    <numFmt numFmtId="203" formatCode="###,##0.000;\(###,##0.000\)"/>
    <numFmt numFmtId="204" formatCode="###,##0.0000;\(###,##0.0000\)"/>
    <numFmt numFmtId="205" formatCode="###,##0.00000;\(###,##0.00000\)"/>
    <numFmt numFmtId="206" formatCode="###,##0.000000;\(###,##0.000000\)"/>
    <numFmt numFmtId="207" formatCode="###,##0.0000000;\(###,##0.0000000\)"/>
    <numFmt numFmtId="208" formatCode="###,##0.00000000;\(###,##0.00000000\)"/>
    <numFmt numFmtId="209" formatCode="#,##0.000000"/>
    <numFmt numFmtId="210" formatCode="#,##0.0000000"/>
  </numFmts>
  <fonts count="55">
    <font>
      <sz val="11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vertAlign val="subscript"/>
      <sz val="10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b/>
      <sz val="13"/>
      <name val="Times New Roman"/>
      <family val="1"/>
    </font>
    <font>
      <sz val="7.5"/>
      <name val="Arial"/>
      <family val="2"/>
    </font>
    <font>
      <b/>
      <i/>
      <sz val="10"/>
      <color indexed="8"/>
      <name val="Times New Roman"/>
      <family val="1"/>
    </font>
    <font>
      <sz val="12"/>
      <name val="Book Antiqua"/>
      <family val="1"/>
    </font>
    <font>
      <b/>
      <vertAlign val="sub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3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17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47" fillId="31" borderId="0" applyNumberFormat="0" applyBorder="0" applyAlignment="0" applyProtection="0"/>
    <xf numFmtId="3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06">
    <xf numFmtId="3" fontId="0" fillId="0" borderId="0" xfId="0" applyAlignment="1">
      <alignment/>
    </xf>
    <xf numFmtId="0" fontId="6" fillId="33" borderId="0" xfId="0" applyNumberFormat="1" applyFont="1" applyFill="1" applyAlignment="1">
      <alignment horizontal="left"/>
    </xf>
    <xf numFmtId="3" fontId="11" fillId="0" borderId="0" xfId="0" applyFont="1" applyAlignment="1">
      <alignment horizontal="center"/>
    </xf>
    <xf numFmtId="3" fontId="12" fillId="0" borderId="0" xfId="0" applyFont="1" applyBorder="1" applyAlignment="1">
      <alignment horizontal="center"/>
    </xf>
    <xf numFmtId="3" fontId="10" fillId="33" borderId="0" xfId="0" applyFont="1" applyFill="1" applyAlignment="1">
      <alignment horizontal="left"/>
    </xf>
    <xf numFmtId="3" fontId="54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3" fillId="0" borderId="0" xfId="54" applyNumberFormat="1" applyFont="1" applyAlignment="1">
      <alignment/>
    </xf>
    <xf numFmtId="3" fontId="6" fillId="0" borderId="0" xfId="54" applyFont="1" applyAlignment="1">
      <alignment/>
    </xf>
    <xf numFmtId="3" fontId="5" fillId="0" borderId="0" xfId="0" applyNumberFormat="1" applyFont="1" applyAlignment="1">
      <alignment/>
    </xf>
    <xf numFmtId="0" fontId="14" fillId="0" borderId="0" xfId="0" applyNumberFormat="1" applyFont="1" applyBorder="1" applyAlignment="1" applyProtection="1">
      <alignment/>
      <protection/>
    </xf>
    <xf numFmtId="3" fontId="1" fillId="0" borderId="0" xfId="54" applyFont="1" applyFill="1" applyAlignment="1">
      <alignment horizontal="center"/>
    </xf>
    <xf numFmtId="3" fontId="4" fillId="0" borderId="0" xfId="54" applyFont="1" applyFill="1" applyAlignment="1">
      <alignment/>
    </xf>
    <xf numFmtId="178" fontId="4" fillId="0" borderId="0" xfId="54" applyNumberFormat="1" applyFont="1" applyFill="1" applyAlignment="1">
      <alignment/>
    </xf>
    <xf numFmtId="3" fontId="1" fillId="0" borderId="0" xfId="54" applyFont="1" applyFill="1" applyAlignment="1">
      <alignment/>
    </xf>
    <xf numFmtId="178" fontId="1" fillId="0" borderId="0" xfId="54" applyNumberFormat="1" applyFont="1" applyFill="1" applyAlignment="1">
      <alignment/>
    </xf>
    <xf numFmtId="3" fontId="5" fillId="0" borderId="0" xfId="54" applyFont="1" applyFill="1" applyAlignment="1">
      <alignment horizontal="left" indent="2"/>
    </xf>
    <xf numFmtId="178" fontId="5" fillId="0" borderId="0" xfId="54" applyNumberFormat="1" applyFont="1" applyFill="1" applyAlignment="1">
      <alignment horizontal="right"/>
    </xf>
    <xf numFmtId="3" fontId="5" fillId="0" borderId="0" xfId="54" applyFont="1" applyFill="1" applyAlignment="1">
      <alignment/>
    </xf>
    <xf numFmtId="3" fontId="5" fillId="0" borderId="0" xfId="54" applyFont="1" applyFill="1" applyBorder="1" applyAlignment="1">
      <alignment horizontal="left" indent="2"/>
    </xf>
    <xf numFmtId="178" fontId="5" fillId="0" borderId="0" xfId="54" applyNumberFormat="1" applyFont="1" applyFill="1" applyBorder="1" applyAlignment="1">
      <alignment horizontal="right"/>
    </xf>
    <xf numFmtId="178" fontId="3" fillId="0" borderId="0" xfId="54" applyNumberFormat="1" applyFont="1" applyFill="1" applyAlignment="1">
      <alignment horizontal="right"/>
    </xf>
    <xf numFmtId="178" fontId="1" fillId="0" borderId="0" xfId="54" applyNumberFormat="1" applyFont="1" applyFill="1" applyAlignment="1">
      <alignment horizontal="right"/>
    </xf>
    <xf numFmtId="178" fontId="54" fillId="0" borderId="0" xfId="0" applyNumberFormat="1" applyFont="1" applyAlignment="1" applyProtection="1">
      <alignment/>
      <protection/>
    </xf>
    <xf numFmtId="178" fontId="1" fillId="0" borderId="0" xfId="0" applyNumberFormat="1" applyFont="1" applyAlignment="1" applyProtection="1">
      <alignment/>
      <protection/>
    </xf>
    <xf numFmtId="178" fontId="1" fillId="0" borderId="10" xfId="54" applyNumberFormat="1" applyFont="1" applyFill="1" applyBorder="1" applyAlignment="1">
      <alignment horizontal="right"/>
    </xf>
    <xf numFmtId="4" fontId="4" fillId="0" borderId="0" xfId="54" applyNumberFormat="1" applyFont="1" applyFill="1" applyAlignment="1">
      <alignment horizontal="center"/>
    </xf>
    <xf numFmtId="4" fontId="1" fillId="0" borderId="0" xfId="54" applyNumberFormat="1" applyFont="1" applyFill="1" applyAlignment="1">
      <alignment horizontal="center"/>
    </xf>
    <xf numFmtId="4" fontId="5" fillId="0" borderId="0" xfId="54" applyNumberFormat="1" applyFont="1" applyFill="1" applyAlignment="1">
      <alignment horizontal="center"/>
    </xf>
    <xf numFmtId="4" fontId="5" fillId="0" borderId="0" xfId="54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/>
      <protection/>
    </xf>
    <xf numFmtId="3" fontId="4" fillId="0" borderId="0" xfId="54" applyFont="1" applyFill="1" applyBorder="1" applyAlignment="1">
      <alignment/>
    </xf>
    <xf numFmtId="178" fontId="4" fillId="0" borderId="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horizontal="center"/>
    </xf>
    <xf numFmtId="3" fontId="15" fillId="0" borderId="0" xfId="54" applyFont="1" applyFill="1" applyBorder="1" applyAlignment="1">
      <alignment/>
    </xf>
    <xf numFmtId="4" fontId="15" fillId="0" borderId="0" xfId="54" applyNumberFormat="1" applyFont="1" applyFill="1" applyBorder="1" applyAlignment="1">
      <alignment horizontal="center"/>
    </xf>
    <xf numFmtId="3" fontId="15" fillId="0" borderId="10" xfId="54" applyFont="1" applyFill="1" applyBorder="1" applyAlignment="1">
      <alignment/>
    </xf>
    <xf numFmtId="3" fontId="4" fillId="0" borderId="0" xfId="54" applyFont="1" applyFill="1" applyBorder="1" applyAlignment="1">
      <alignment vertical="center" wrapText="1"/>
    </xf>
    <xf numFmtId="4" fontId="4" fillId="0" borderId="0" xfId="54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/>
    </xf>
    <xf numFmtId="177" fontId="4" fillId="0" borderId="0" xfId="54" applyNumberFormat="1" applyFont="1" applyFill="1" applyAlignment="1">
      <alignment horizontal="center"/>
    </xf>
    <xf numFmtId="177" fontId="1" fillId="0" borderId="0" xfId="54" applyNumberFormat="1" applyFont="1" applyFill="1" applyAlignment="1">
      <alignment horizontal="center"/>
    </xf>
    <xf numFmtId="177" fontId="5" fillId="0" borderId="0" xfId="54" applyNumberFormat="1" applyFont="1" applyFill="1" applyAlignment="1">
      <alignment horizontal="center"/>
    </xf>
    <xf numFmtId="177" fontId="4" fillId="0" borderId="0" xfId="54" applyNumberFormat="1" applyFont="1" applyFill="1" applyBorder="1" applyAlignment="1">
      <alignment horizontal="center"/>
    </xf>
    <xf numFmtId="177" fontId="5" fillId="0" borderId="0" xfId="54" applyNumberFormat="1" applyFont="1" applyFill="1" applyBorder="1" applyAlignment="1">
      <alignment horizontal="center"/>
    </xf>
    <xf numFmtId="177" fontId="15" fillId="0" borderId="0" xfId="54" applyNumberFormat="1" applyFont="1" applyFill="1" applyBorder="1" applyAlignment="1">
      <alignment horizontal="center"/>
    </xf>
    <xf numFmtId="177" fontId="4" fillId="0" borderId="0" xfId="54" applyNumberFormat="1" applyFont="1" applyFill="1" applyBorder="1" applyAlignment="1">
      <alignment horizontal="center" vertical="center" wrapText="1"/>
    </xf>
    <xf numFmtId="3" fontId="5" fillId="0" borderId="0" xfId="54" applyFont="1" applyFill="1" applyAlignment="1">
      <alignment horizontal="left" indent="5"/>
    </xf>
    <xf numFmtId="3" fontId="5" fillId="0" borderId="0" xfId="54" applyFont="1" applyFill="1" applyAlignment="1">
      <alignment horizontal="left" indent="3"/>
    </xf>
    <xf numFmtId="3" fontId="5" fillId="0" borderId="0" xfId="54" applyFont="1" applyFill="1" applyAlignment="1">
      <alignment horizontal="left" wrapText="1" indent="2"/>
    </xf>
    <xf numFmtId="3" fontId="1" fillId="33" borderId="0" xfId="0" applyFont="1" applyFill="1" applyAlignment="1">
      <alignment/>
    </xf>
    <xf numFmtId="4" fontId="4" fillId="0" borderId="0" xfId="54" applyNumberFormat="1" applyFont="1" applyFill="1" applyAlignment="1">
      <alignment/>
    </xf>
    <xf numFmtId="4" fontId="1" fillId="0" borderId="0" xfId="54" applyNumberFormat="1" applyFont="1" applyFill="1" applyAlignment="1">
      <alignment/>
    </xf>
    <xf numFmtId="4" fontId="5" fillId="0" borderId="0" xfId="54" applyNumberFormat="1" applyFont="1" applyFill="1" applyAlignment="1">
      <alignment/>
    </xf>
    <xf numFmtId="4" fontId="4" fillId="0" borderId="0" xfId="54" applyNumberFormat="1" applyFont="1" applyFill="1" applyBorder="1" applyAlignment="1">
      <alignment/>
    </xf>
    <xf numFmtId="4" fontId="5" fillId="0" borderId="0" xfId="54" applyNumberFormat="1" applyFont="1" applyFill="1" applyBorder="1" applyAlignment="1">
      <alignment/>
    </xf>
    <xf numFmtId="4" fontId="15" fillId="0" borderId="0" xfId="54" applyNumberFormat="1" applyFont="1" applyFill="1" applyBorder="1" applyAlignment="1">
      <alignment/>
    </xf>
    <xf numFmtId="4" fontId="15" fillId="0" borderId="1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vertical="center" wrapText="1"/>
    </xf>
    <xf numFmtId="178" fontId="5" fillId="0" borderId="0" xfId="54" applyNumberFormat="1" applyFont="1" applyFill="1" applyAlignment="1">
      <alignment/>
    </xf>
    <xf numFmtId="178" fontId="1" fillId="0" borderId="0" xfId="54" applyNumberFormat="1" applyFont="1" applyFill="1" applyAlignment="1">
      <alignment/>
    </xf>
    <xf numFmtId="178" fontId="54" fillId="0" borderId="0" xfId="0" applyNumberFormat="1" applyFont="1" applyAlignment="1" applyProtection="1">
      <alignment/>
      <protection/>
    </xf>
    <xf numFmtId="178" fontId="1" fillId="0" borderId="0" xfId="0" applyNumberFormat="1" applyFont="1" applyAlignment="1" applyProtection="1">
      <alignment/>
      <protection/>
    </xf>
    <xf numFmtId="3" fontId="16" fillId="0" borderId="0" xfId="0" applyFont="1" applyBorder="1" applyAlignment="1">
      <alignment horizontal="center"/>
    </xf>
    <xf numFmtId="176" fontId="4" fillId="0" borderId="0" xfId="54" applyNumberFormat="1" applyFont="1" applyFill="1" applyAlignment="1">
      <alignment/>
    </xf>
    <xf numFmtId="176" fontId="4" fillId="0" borderId="0" xfId="54" applyNumberFormat="1" applyFont="1" applyFill="1" applyAlignment="1">
      <alignment horizontal="center"/>
    </xf>
    <xf numFmtId="176" fontId="1" fillId="0" borderId="0" xfId="54" applyNumberFormat="1" applyFont="1" applyFill="1" applyAlignment="1">
      <alignment/>
    </xf>
    <xf numFmtId="176" fontId="1" fillId="0" borderId="0" xfId="54" applyNumberFormat="1" applyFont="1" applyFill="1" applyAlignment="1">
      <alignment horizontal="center"/>
    </xf>
    <xf numFmtId="176" fontId="5" fillId="0" borderId="0" xfId="54" applyNumberFormat="1" applyFont="1" applyFill="1" applyAlignment="1">
      <alignment horizontal="right"/>
    </xf>
    <xf numFmtId="176" fontId="5" fillId="0" borderId="0" xfId="54" applyNumberFormat="1" applyFont="1" applyFill="1" applyAlignment="1">
      <alignment horizontal="center"/>
    </xf>
    <xf numFmtId="176" fontId="4" fillId="0" borderId="0" xfId="54" applyNumberFormat="1" applyFont="1" applyFill="1" applyBorder="1" applyAlignment="1">
      <alignment/>
    </xf>
    <xf numFmtId="176" fontId="4" fillId="0" borderId="0" xfId="54" applyNumberFormat="1" applyFont="1" applyFill="1" applyBorder="1" applyAlignment="1">
      <alignment horizontal="center"/>
    </xf>
    <xf numFmtId="176" fontId="5" fillId="0" borderId="0" xfId="54" applyNumberFormat="1" applyFont="1" applyFill="1" applyBorder="1" applyAlignment="1">
      <alignment horizontal="right"/>
    </xf>
    <xf numFmtId="176" fontId="5" fillId="0" borderId="0" xfId="54" applyNumberFormat="1" applyFont="1" applyFill="1" applyBorder="1" applyAlignment="1">
      <alignment horizontal="center"/>
    </xf>
    <xf numFmtId="176" fontId="3" fillId="0" borderId="0" xfId="54" applyNumberFormat="1" applyFont="1" applyFill="1" applyAlignment="1">
      <alignment horizontal="right"/>
    </xf>
    <xf numFmtId="176" fontId="15" fillId="0" borderId="0" xfId="54" applyNumberFormat="1" applyFont="1" applyFill="1" applyBorder="1" applyAlignment="1">
      <alignment horizontal="center"/>
    </xf>
    <xf numFmtId="176" fontId="1" fillId="0" borderId="0" xfId="54" applyNumberFormat="1" applyFont="1" applyFill="1" applyAlignment="1">
      <alignment horizontal="right"/>
    </xf>
    <xf numFmtId="176" fontId="1" fillId="0" borderId="10" xfId="54" applyNumberFormat="1" applyFont="1" applyFill="1" applyBorder="1" applyAlignment="1">
      <alignment horizontal="right"/>
    </xf>
    <xf numFmtId="176" fontId="1" fillId="0" borderId="10" xfId="54" applyNumberFormat="1" applyFont="1" applyFill="1" applyBorder="1" applyAlignment="1">
      <alignment horizontal="center"/>
    </xf>
    <xf numFmtId="3" fontId="4" fillId="0" borderId="0" xfId="54" applyFont="1" applyFill="1" applyBorder="1" applyAlignment="1">
      <alignment vertical="center"/>
    </xf>
    <xf numFmtId="176" fontId="4" fillId="0" borderId="0" xfId="54" applyNumberFormat="1" applyFont="1" applyFill="1" applyBorder="1" applyAlignment="1">
      <alignment horizontal="center" vertical="center" wrapText="1"/>
    </xf>
    <xf numFmtId="176" fontId="54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 horizontal="center"/>
      <protection/>
    </xf>
    <xf numFmtId="176" fontId="1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178" fontId="1" fillId="0" borderId="0" xfId="54" applyNumberFormat="1" applyFont="1" applyFill="1" applyAlignment="1">
      <alignment horizontal="center"/>
    </xf>
    <xf numFmtId="178" fontId="54" fillId="0" borderId="0" xfId="0" applyNumberFormat="1" applyFont="1" applyAlignment="1" applyProtection="1">
      <alignment horizontal="center"/>
      <protection/>
    </xf>
    <xf numFmtId="178" fontId="1" fillId="0" borderId="0" xfId="0" applyNumberFormat="1" applyFont="1" applyAlignment="1" applyProtection="1">
      <alignment horizontal="center"/>
      <protection/>
    </xf>
    <xf numFmtId="178" fontId="54" fillId="0" borderId="0" xfId="0" applyNumberFormat="1" applyFont="1" applyFill="1" applyAlignment="1" applyProtection="1">
      <alignment/>
      <protection/>
    </xf>
    <xf numFmtId="178" fontId="54" fillId="0" borderId="0" xfId="0" applyNumberFormat="1" applyFont="1" applyFill="1" applyAlignment="1" applyProtection="1">
      <alignment/>
      <protection/>
    </xf>
    <xf numFmtId="178" fontId="1" fillId="0" borderId="0" xfId="0" applyNumberFormat="1" applyFont="1" applyFill="1" applyAlignment="1" applyProtection="1">
      <alignment/>
      <protection/>
    </xf>
    <xf numFmtId="178" fontId="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210" fontId="1" fillId="0" borderId="0" xfId="54" applyNumberFormat="1" applyFont="1" applyFill="1" applyAlignment="1">
      <alignment/>
    </xf>
    <xf numFmtId="3" fontId="1" fillId="0" borderId="0" xfId="54" applyFont="1" applyFill="1" applyBorder="1" applyAlignment="1">
      <alignment/>
    </xf>
    <xf numFmtId="3" fontId="5" fillId="0" borderId="0" xfId="54" applyFont="1" applyFill="1" applyBorder="1" applyAlignment="1">
      <alignment horizontal="left" indent="5"/>
    </xf>
    <xf numFmtId="3" fontId="5" fillId="0" borderId="0" xfId="54" applyFont="1" applyFill="1" applyBorder="1" applyAlignment="1">
      <alignment horizontal="left" indent="3"/>
    </xf>
    <xf numFmtId="3" fontId="5" fillId="0" borderId="0" xfId="54" applyFont="1" applyFill="1" applyBorder="1" applyAlignment="1">
      <alignment horizontal="left" wrapText="1" indent="2"/>
    </xf>
    <xf numFmtId="0" fontId="7" fillId="0" borderId="0" xfId="0" applyNumberFormat="1" applyFont="1" applyBorder="1" applyAlignment="1" applyProtection="1">
      <alignment/>
      <protection/>
    </xf>
    <xf numFmtId="178" fontId="1" fillId="0" borderId="10" xfId="54" applyNumberFormat="1" applyFont="1" applyFill="1" applyBorder="1" applyAlignment="1">
      <alignment horizontal="center"/>
    </xf>
    <xf numFmtId="3" fontId="1" fillId="0" borderId="11" xfId="54" applyFont="1" applyFill="1" applyBorder="1" applyAlignment="1">
      <alignment horizontal="center" vertical="center" wrapText="1"/>
    </xf>
    <xf numFmtId="3" fontId="1" fillId="0" borderId="12" xfId="54" applyFont="1" applyFill="1" applyBorder="1" applyAlignment="1">
      <alignment horizontal="center" vertical="center" wrapText="1"/>
    </xf>
    <xf numFmtId="3" fontId="16" fillId="0" borderId="0" xfId="0" applyFont="1" applyBorder="1" applyAlignment="1">
      <alignment horizontal="center"/>
    </xf>
    <xf numFmtId="3" fontId="1" fillId="0" borderId="11" xfId="54" applyFont="1" applyFill="1" applyBorder="1" applyAlignment="1">
      <alignment horizontal="center" vertical="center"/>
    </xf>
    <xf numFmtId="3" fontId="1" fillId="0" borderId="12" xfId="54" applyFont="1" applyFill="1" applyBorder="1" applyAlignment="1">
      <alignment horizontal="center" vertical="center"/>
    </xf>
    <xf numFmtId="3" fontId="12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0</xdr:col>
      <xdr:colOff>1352550</xdr:colOff>
      <xdr:row>2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628650</xdr:colOff>
      <xdr:row>0</xdr:row>
      <xdr:rowOff>38100</xdr:rowOff>
    </xdr:from>
    <xdr:to>
      <xdr:col>7</xdr:col>
      <xdr:colOff>476250</xdr:colOff>
      <xdr:row>2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38100"/>
          <a:ext cx="97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0</xdr:col>
      <xdr:colOff>1066800</xdr:colOff>
      <xdr:row>2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028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0</xdr:rowOff>
    </xdr:from>
    <xdr:to>
      <xdr:col>13</xdr:col>
      <xdr:colOff>666750</xdr:colOff>
      <xdr:row>2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0"/>
          <a:ext cx="2400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08"/>
  <sheetViews>
    <sheetView showGridLines="0" tabSelected="1" zoomScalePageLayoutView="0" workbookViewId="0" topLeftCell="A1">
      <selection activeCell="B81" sqref="B81"/>
    </sheetView>
  </sheetViews>
  <sheetFormatPr defaultColWidth="11.00390625" defaultRowHeight="14.25" outlineLevelRow="2"/>
  <cols>
    <col min="1" max="1" width="43.00390625" style="6" customWidth="1"/>
    <col min="2" max="2" width="11.125" style="6" bestFit="1" customWidth="1"/>
    <col min="3" max="3" width="9.50390625" style="6" bestFit="1" customWidth="1"/>
    <col min="4" max="4" width="6.875" style="6" bestFit="1" customWidth="1"/>
    <col min="5" max="5" width="11.125" style="6" bestFit="1" customWidth="1"/>
    <col min="6" max="6" width="8.375" style="5" customWidth="1"/>
    <col min="7" max="7" width="6.375" style="6" bestFit="1" customWidth="1"/>
    <col min="8" max="8" width="8.00390625" style="6" bestFit="1" customWidth="1"/>
    <col min="9" max="16384" width="11.00390625" style="6" customWidth="1"/>
  </cols>
  <sheetData>
    <row r="1" spans="1:8" ht="15.75">
      <c r="A1" s="1"/>
      <c r="B1" s="1"/>
      <c r="C1" s="2"/>
      <c r="D1" s="1"/>
      <c r="E1" s="1"/>
      <c r="F1" s="1"/>
      <c r="G1" s="1"/>
      <c r="H1" s="1"/>
    </row>
    <row r="2" spans="1:8" ht="25.5" customHeight="1">
      <c r="A2" s="105" t="s">
        <v>4</v>
      </c>
      <c r="B2" s="105"/>
      <c r="C2" s="105"/>
      <c r="D2" s="105"/>
      <c r="E2" s="105"/>
      <c r="F2" s="105"/>
      <c r="G2" s="105"/>
      <c r="H2" s="105"/>
    </row>
    <row r="3" spans="1:8" ht="15.75">
      <c r="A3" s="102" t="s">
        <v>37</v>
      </c>
      <c r="B3" s="102"/>
      <c r="C3" s="102"/>
      <c r="D3" s="102"/>
      <c r="E3" s="102"/>
      <c r="F3" s="102"/>
      <c r="G3" s="102"/>
      <c r="H3" s="102"/>
    </row>
    <row r="4" spans="1:8" ht="7.5" customHeight="1">
      <c r="A4" s="3"/>
      <c r="B4" s="3"/>
      <c r="C4" s="3"/>
      <c r="D4" s="3"/>
      <c r="E4" s="3"/>
      <c r="F4" s="3"/>
      <c r="G4" s="3"/>
      <c r="H4" s="3"/>
    </row>
    <row r="5" spans="1:249" ht="18.75">
      <c r="A5" s="105" t="s">
        <v>5</v>
      </c>
      <c r="B5" s="105"/>
      <c r="C5" s="105"/>
      <c r="D5" s="105"/>
      <c r="E5" s="105"/>
      <c r="F5" s="105"/>
      <c r="G5" s="105"/>
      <c r="H5" s="10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</row>
    <row r="6" spans="1:249" ht="18.75">
      <c r="A6" s="105" t="s">
        <v>6</v>
      </c>
      <c r="B6" s="105"/>
      <c r="C6" s="105"/>
      <c r="D6" s="105"/>
      <c r="E6" s="105"/>
      <c r="F6" s="105"/>
      <c r="G6" s="105"/>
      <c r="H6" s="105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</row>
    <row r="7" spans="1:249" ht="16.5">
      <c r="A7" s="9"/>
      <c r="B7" s="9"/>
      <c r="C7" s="9"/>
      <c r="D7" s="9"/>
      <c r="E7" s="9"/>
      <c r="F7" s="7"/>
      <c r="G7" s="9"/>
      <c r="H7" s="9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</row>
    <row r="8" spans="1:8" ht="6" customHeight="1" thickBot="1">
      <c r="A8" s="10"/>
      <c r="B8" s="10"/>
      <c r="C8" s="10"/>
      <c r="D8" s="10"/>
      <c r="E8" s="10"/>
      <c r="G8" s="10"/>
      <c r="H8" s="10"/>
    </row>
    <row r="9" spans="1:8" s="11" customFormat="1" ht="16.5" customHeight="1">
      <c r="A9" s="103" t="s">
        <v>1</v>
      </c>
      <c r="B9" s="100" t="s">
        <v>85</v>
      </c>
      <c r="C9" s="100" t="s">
        <v>89</v>
      </c>
      <c r="D9" s="100" t="s">
        <v>35</v>
      </c>
      <c r="E9" s="100" t="s">
        <v>87</v>
      </c>
      <c r="F9" s="100" t="s">
        <v>90</v>
      </c>
      <c r="G9" s="100" t="s">
        <v>35</v>
      </c>
      <c r="H9" s="100" t="s">
        <v>36</v>
      </c>
    </row>
    <row r="10" spans="1:8" s="11" customFormat="1" ht="23.25" customHeight="1" thickBot="1">
      <c r="A10" s="104"/>
      <c r="B10" s="101"/>
      <c r="C10" s="101"/>
      <c r="D10" s="101"/>
      <c r="E10" s="101"/>
      <c r="F10" s="101"/>
      <c r="G10" s="101"/>
      <c r="H10" s="101"/>
    </row>
    <row r="11" spans="1:8" s="14" customFormat="1" ht="12.75">
      <c r="A11" s="31" t="s">
        <v>7</v>
      </c>
      <c r="B11" s="13">
        <v>32720.793319434997</v>
      </c>
      <c r="C11" s="13">
        <v>15511.322865858001</v>
      </c>
      <c r="D11" s="51">
        <f>_xlfn.IFERROR((C11/B11*100),0)</f>
        <v>47.40509410768114</v>
      </c>
      <c r="E11" s="13">
        <v>32786.087462238</v>
      </c>
      <c r="F11" s="13">
        <v>16897.361989131</v>
      </c>
      <c r="G11" s="26">
        <f>_xlfn.IFERROR((F11/E11*100),0)</f>
        <v>51.53820811523443</v>
      </c>
      <c r="H11" s="40">
        <f>IF(C11&lt;&gt;0,F11/C11*100-100," ")</f>
        <v>8.935660325424678</v>
      </c>
    </row>
    <row r="12" spans="1:8" s="14" customFormat="1" ht="6.75" customHeight="1">
      <c r="A12" s="31"/>
      <c r="B12" s="13"/>
      <c r="C12" s="13"/>
      <c r="D12" s="51"/>
      <c r="E12" s="13"/>
      <c r="F12" s="13"/>
      <c r="G12" s="26"/>
      <c r="H12" s="40"/>
    </row>
    <row r="13" spans="1:8" s="14" customFormat="1" ht="12.75" outlineLevel="1">
      <c r="A13" s="94" t="s">
        <v>88</v>
      </c>
      <c r="B13" s="15">
        <v>20673.878869221</v>
      </c>
      <c r="C13" s="15">
        <v>11113.77704056</v>
      </c>
      <c r="D13" s="52">
        <f>_xlfn.IFERROR((C13/B13*100),0)</f>
        <v>53.75758033053993</v>
      </c>
      <c r="E13" s="15">
        <v>20673.546951137</v>
      </c>
      <c r="F13" s="15">
        <v>12236.143068044</v>
      </c>
      <c r="G13" s="27">
        <f>_xlfn.IFERROR((F13/E13*100),0)</f>
        <v>59.187439373440654</v>
      </c>
      <c r="H13" s="41">
        <f>IF(C13&lt;&gt;0,F13/C13*100-100," ")</f>
        <v>10.098871188326868</v>
      </c>
    </row>
    <row r="14" spans="1:8" s="30" customFormat="1" ht="6" customHeight="1">
      <c r="A14" s="19"/>
      <c r="B14" s="17"/>
      <c r="C14" s="17"/>
      <c r="D14" s="53"/>
      <c r="E14" s="17"/>
      <c r="F14" s="17"/>
      <c r="G14" s="28"/>
      <c r="H14" s="42"/>
    </row>
    <row r="15" spans="1:8" s="18" customFormat="1" ht="12.75" outlineLevel="2">
      <c r="A15" s="94" t="s">
        <v>8</v>
      </c>
      <c r="B15" s="15">
        <v>2648.996607422</v>
      </c>
      <c r="C15" s="15">
        <v>1192.2442295109997</v>
      </c>
      <c r="D15" s="52">
        <f>_xlfn.IFERROR((C15/B15*100),0)</f>
        <v>45.0073898233977</v>
      </c>
      <c r="E15" s="15">
        <v>2648.996607422</v>
      </c>
      <c r="F15" s="15">
        <v>1164.803778192</v>
      </c>
      <c r="G15" s="27">
        <f>_xlfn.IFERROR((F15/E15*100),0)</f>
        <v>43.97150886975221</v>
      </c>
      <c r="H15" s="41">
        <f>IF(C15&lt;&gt;0,F15/C15*100-100," ")</f>
        <v>-2.30157971326517</v>
      </c>
    </row>
    <row r="16" spans="1:8" s="30" customFormat="1" ht="8.25" customHeight="1">
      <c r="A16" s="19"/>
      <c r="B16" s="17"/>
      <c r="C16" s="17"/>
      <c r="D16" s="53"/>
      <c r="E16" s="17"/>
      <c r="F16" s="17"/>
      <c r="G16" s="28"/>
      <c r="H16" s="42"/>
    </row>
    <row r="17" spans="1:8" s="18" customFormat="1" ht="12.75" outlineLevel="2">
      <c r="A17" s="94" t="s">
        <v>2</v>
      </c>
      <c r="B17" s="15">
        <v>1567.4463516629999</v>
      </c>
      <c r="C17" s="15">
        <v>845.647666374</v>
      </c>
      <c r="D17" s="52">
        <f aca="true" t="shared" si="0" ref="D17:D34">_xlfn.IFERROR((C17/B17*100),0)</f>
        <v>53.95066092544734</v>
      </c>
      <c r="E17" s="15">
        <v>1562.9170516049999</v>
      </c>
      <c r="F17" s="15">
        <v>521.181063631</v>
      </c>
      <c r="G17" s="27">
        <f aca="true" t="shared" si="1" ref="G17:G34">_xlfn.IFERROR((F17/E17*100),0)</f>
        <v>33.346687407101086</v>
      </c>
      <c r="H17" s="41">
        <f aca="true" t="shared" si="2" ref="H17:H34">IF(C17&lt;&gt;0,F17/C17*100-100," ")</f>
        <v>-38.36900586910623</v>
      </c>
    </row>
    <row r="18" spans="1:8" s="30" customFormat="1" ht="12.75" hidden="1">
      <c r="A18" s="19" t="s">
        <v>9</v>
      </c>
      <c r="B18" s="17">
        <v>606.9125254789999</v>
      </c>
      <c r="C18" s="17">
        <v>44.94402446400001</v>
      </c>
      <c r="D18" s="53">
        <f t="shared" si="0"/>
        <v>7.405354573713628</v>
      </c>
      <c r="E18" s="17">
        <v>602.395229679</v>
      </c>
      <c r="F18" s="17">
        <v>24.05490923</v>
      </c>
      <c r="G18" s="28">
        <f t="shared" si="1"/>
        <v>3.9932104447138808</v>
      </c>
      <c r="H18" s="42">
        <f t="shared" si="2"/>
        <v>-46.478070184240195</v>
      </c>
    </row>
    <row r="19" spans="1:8" s="30" customFormat="1" ht="12.75" hidden="1">
      <c r="A19" s="19" t="s">
        <v>49</v>
      </c>
      <c r="B19" s="17">
        <v>47.745771401999995</v>
      </c>
      <c r="C19" s="17">
        <v>7.032687342999999</v>
      </c>
      <c r="D19" s="53">
        <f t="shared" si="0"/>
        <v>14.729445428345118</v>
      </c>
      <c r="E19" s="17">
        <v>48.228475601999996</v>
      </c>
      <c r="F19" s="17">
        <v>0.359783452</v>
      </c>
      <c r="G19" s="28">
        <f t="shared" si="1"/>
        <v>0.7459979763181237</v>
      </c>
      <c r="H19" s="42">
        <f t="shared" si="2"/>
        <v>-94.88412559164725</v>
      </c>
    </row>
    <row r="20" spans="1:8" s="30" customFormat="1" ht="12.75" hidden="1">
      <c r="A20" s="19" t="s">
        <v>50</v>
      </c>
      <c r="B20" s="17">
        <v>559.166754077</v>
      </c>
      <c r="C20" s="17">
        <v>37.911337121</v>
      </c>
      <c r="D20" s="53">
        <f t="shared" si="0"/>
        <v>6.77996981125588</v>
      </c>
      <c r="E20" s="17">
        <v>554.166754077</v>
      </c>
      <c r="F20" s="17">
        <v>23.695125778</v>
      </c>
      <c r="G20" s="28">
        <f t="shared" si="1"/>
        <v>4.27581149602988</v>
      </c>
      <c r="H20" s="42">
        <f t="shared" si="2"/>
        <v>-37.49857541987169</v>
      </c>
    </row>
    <row r="21" spans="1:8" s="30" customFormat="1" ht="12.75" hidden="1">
      <c r="A21" s="19" t="s">
        <v>10</v>
      </c>
      <c r="B21" s="17">
        <v>13.981175</v>
      </c>
      <c r="C21" s="17">
        <v>12.312022265000001</v>
      </c>
      <c r="D21" s="53">
        <f t="shared" si="0"/>
        <v>88.06142734784453</v>
      </c>
      <c r="E21" s="17">
        <v>13.981175</v>
      </c>
      <c r="F21" s="17">
        <v>20.445297117000003</v>
      </c>
      <c r="G21" s="28">
        <f t="shared" si="1"/>
        <v>146.23446968513022</v>
      </c>
      <c r="H21" s="42">
        <f t="shared" si="2"/>
        <v>66.0596178023562</v>
      </c>
    </row>
    <row r="22" spans="1:8" s="30" customFormat="1" ht="12.75" hidden="1">
      <c r="A22" s="19" t="s">
        <v>49</v>
      </c>
      <c r="B22" s="17">
        <v>2.035638</v>
      </c>
      <c r="C22" s="17">
        <v>0</v>
      </c>
      <c r="D22" s="53">
        <f t="shared" si="0"/>
        <v>0</v>
      </c>
      <c r="E22" s="17">
        <v>2.035638</v>
      </c>
      <c r="F22" s="17">
        <v>0.34564284199999995</v>
      </c>
      <c r="G22" s="28">
        <f t="shared" si="1"/>
        <v>16.979582912089477</v>
      </c>
      <c r="H22" s="42" t="str">
        <f t="shared" si="2"/>
        <v> </v>
      </c>
    </row>
    <row r="23" spans="1:8" s="30" customFormat="1" ht="12.75" hidden="1">
      <c r="A23" s="19" t="s">
        <v>50</v>
      </c>
      <c r="B23" s="17">
        <v>11.945537</v>
      </c>
      <c r="C23" s="17">
        <v>12.312022265000001</v>
      </c>
      <c r="D23" s="53">
        <f t="shared" si="0"/>
        <v>103.0679681039036</v>
      </c>
      <c r="E23" s="17">
        <v>11.945537</v>
      </c>
      <c r="F23" s="17">
        <v>20.099654275000002</v>
      </c>
      <c r="G23" s="28">
        <f t="shared" si="1"/>
        <v>168.26078455074898</v>
      </c>
      <c r="H23" s="42">
        <f t="shared" si="2"/>
        <v>63.252257365861766</v>
      </c>
    </row>
    <row r="24" spans="1:8" s="30" customFormat="1" ht="12.75" hidden="1">
      <c r="A24" s="19" t="s">
        <v>11</v>
      </c>
      <c r="B24" s="17">
        <v>946.552651184</v>
      </c>
      <c r="C24" s="17">
        <v>788.391619645</v>
      </c>
      <c r="D24" s="53">
        <f t="shared" si="0"/>
        <v>83.29083634796612</v>
      </c>
      <c r="E24" s="17">
        <v>946.540646926</v>
      </c>
      <c r="F24" s="17">
        <v>476.680857284</v>
      </c>
      <c r="G24" s="28">
        <f t="shared" si="1"/>
        <v>50.36031562216331</v>
      </c>
      <c r="H24" s="42">
        <f t="shared" si="2"/>
        <v>-39.537554001570726</v>
      </c>
    </row>
    <row r="25" spans="1:8" s="30" customFormat="1" ht="12.75" hidden="1">
      <c r="A25" s="19" t="s">
        <v>49</v>
      </c>
      <c r="B25" s="17">
        <v>946.552651184</v>
      </c>
      <c r="C25" s="17">
        <v>788.391619645</v>
      </c>
      <c r="D25" s="53">
        <f t="shared" si="0"/>
        <v>83.29083634796612</v>
      </c>
      <c r="E25" s="17">
        <v>946.540646926</v>
      </c>
      <c r="F25" s="17">
        <v>476.680857284</v>
      </c>
      <c r="G25" s="28">
        <f t="shared" si="1"/>
        <v>50.36031562216331</v>
      </c>
      <c r="H25" s="42">
        <f t="shared" si="2"/>
        <v>-39.537554001570726</v>
      </c>
    </row>
    <row r="26" spans="1:8" s="30" customFormat="1" ht="12.75" hidden="1">
      <c r="A26" s="19" t="s">
        <v>50</v>
      </c>
      <c r="B26" s="17">
        <v>0</v>
      </c>
      <c r="C26" s="17">
        <v>0</v>
      </c>
      <c r="D26" s="53">
        <f t="shared" si="0"/>
        <v>0</v>
      </c>
      <c r="E26" s="17">
        <v>0</v>
      </c>
      <c r="F26" s="17">
        <v>0</v>
      </c>
      <c r="G26" s="28">
        <f t="shared" si="1"/>
        <v>0</v>
      </c>
      <c r="H26" s="42" t="str">
        <f t="shared" si="2"/>
        <v> </v>
      </c>
    </row>
    <row r="27" spans="1:8" s="18" customFormat="1" ht="12.75" outlineLevel="2">
      <c r="A27" s="94" t="s">
        <v>12</v>
      </c>
      <c r="B27" s="15">
        <v>7830.471491129</v>
      </c>
      <c r="C27" s="15">
        <v>2359.653929413</v>
      </c>
      <c r="D27" s="52">
        <f t="shared" si="0"/>
        <v>30.13425094627072</v>
      </c>
      <c r="E27" s="15">
        <v>7900.6268520739995</v>
      </c>
      <c r="F27" s="15">
        <v>2975.2340792640002</v>
      </c>
      <c r="G27" s="27">
        <f t="shared" si="1"/>
        <v>37.65820275998694</v>
      </c>
      <c r="H27" s="41">
        <f t="shared" si="2"/>
        <v>26.08773016152142</v>
      </c>
    </row>
    <row r="28" spans="1:8" s="30" customFormat="1" ht="12.75" hidden="1">
      <c r="A28" s="19" t="s">
        <v>13</v>
      </c>
      <c r="B28" s="17">
        <v>2927.410071659</v>
      </c>
      <c r="C28" s="17">
        <v>1419.601695352</v>
      </c>
      <c r="D28" s="53">
        <f t="shared" si="0"/>
        <v>48.49343483154357</v>
      </c>
      <c r="E28" s="17">
        <v>2927.410071659</v>
      </c>
      <c r="F28" s="17">
        <v>1478.1118774</v>
      </c>
      <c r="G28" s="28">
        <f t="shared" si="1"/>
        <v>50.4921360936063</v>
      </c>
      <c r="H28" s="42">
        <f t="shared" si="2"/>
        <v>4.121591446359332</v>
      </c>
    </row>
    <row r="29" spans="1:8" s="30" customFormat="1" ht="14.25" customHeight="1" hidden="1">
      <c r="A29" s="19" t="s">
        <v>40</v>
      </c>
      <c r="B29" s="17">
        <v>2221.5118554670003</v>
      </c>
      <c r="C29" s="17">
        <v>1029.259088302</v>
      </c>
      <c r="D29" s="53">
        <f t="shared" si="0"/>
        <v>46.331469524641896</v>
      </c>
      <c r="E29" s="17">
        <v>2221.5118554670003</v>
      </c>
      <c r="F29" s="17">
        <v>782.8965122179999</v>
      </c>
      <c r="G29" s="28">
        <f t="shared" si="1"/>
        <v>35.241608560014704</v>
      </c>
      <c r="H29" s="42">
        <f t="shared" si="2"/>
        <v>-23.93591457039568</v>
      </c>
    </row>
    <row r="30" spans="1:8" s="30" customFormat="1" ht="14.25" customHeight="1" hidden="1">
      <c r="A30" s="95" t="s">
        <v>38</v>
      </c>
      <c r="B30" s="17">
        <v>705.8982161920001</v>
      </c>
      <c r="C30" s="17">
        <v>390.34260704999997</v>
      </c>
      <c r="D30" s="53">
        <f t="shared" si="0"/>
        <v>55.29729330606909</v>
      </c>
      <c r="E30" s="17">
        <v>705.8982161920001</v>
      </c>
      <c r="F30" s="17">
        <v>695.215365182</v>
      </c>
      <c r="G30" s="28">
        <f t="shared" si="1"/>
        <v>98.48663011678522</v>
      </c>
      <c r="H30" s="42">
        <f t="shared" si="2"/>
        <v>78.10388941039895</v>
      </c>
    </row>
    <row r="31" spans="1:8" s="30" customFormat="1" ht="12.75" hidden="1">
      <c r="A31" s="19" t="s">
        <v>14</v>
      </c>
      <c r="B31" s="17">
        <v>2015.4687795890002</v>
      </c>
      <c r="C31" s="17">
        <v>854.8996219119998</v>
      </c>
      <c r="D31" s="53">
        <f t="shared" si="0"/>
        <v>42.416912163051876</v>
      </c>
      <c r="E31" s="17">
        <v>1977.9770822140003</v>
      </c>
      <c r="F31" s="17">
        <v>1369.4788439010001</v>
      </c>
      <c r="G31" s="28">
        <f t="shared" si="1"/>
        <v>69.23633525460808</v>
      </c>
      <c r="H31" s="42">
        <f t="shared" si="2"/>
        <v>60.1917709166994</v>
      </c>
    </row>
    <row r="32" spans="1:8" s="30" customFormat="1" ht="14.25" customHeight="1" hidden="1">
      <c r="A32" s="19" t="s">
        <v>41</v>
      </c>
      <c r="B32" s="17">
        <v>652.4330969529999</v>
      </c>
      <c r="C32" s="17">
        <v>262.45624005699995</v>
      </c>
      <c r="D32" s="53">
        <f t="shared" si="0"/>
        <v>40.227303195182145</v>
      </c>
      <c r="E32" s="17">
        <v>670.2154969530001</v>
      </c>
      <c r="F32" s="17">
        <v>729.0796771539999</v>
      </c>
      <c r="G32" s="28">
        <f t="shared" si="1"/>
        <v>108.78287363819756</v>
      </c>
      <c r="H32" s="42">
        <f t="shared" si="2"/>
        <v>177.79094792932307</v>
      </c>
    </row>
    <row r="33" spans="1:8" s="30" customFormat="1" ht="14.25" customHeight="1" hidden="1">
      <c r="A33" s="95" t="s">
        <v>39</v>
      </c>
      <c r="B33" s="17">
        <v>1363.035682636</v>
      </c>
      <c r="C33" s="17">
        <v>592.443381855</v>
      </c>
      <c r="D33" s="53">
        <f t="shared" si="0"/>
        <v>43.46499430662466</v>
      </c>
      <c r="E33" s="17">
        <v>1307.7615852610002</v>
      </c>
      <c r="F33" s="17">
        <v>640.3991667470001</v>
      </c>
      <c r="G33" s="28">
        <f t="shared" si="1"/>
        <v>48.96910675191538</v>
      </c>
      <c r="H33" s="42">
        <f t="shared" si="2"/>
        <v>8.094576859284956</v>
      </c>
    </row>
    <row r="34" spans="1:8" s="30" customFormat="1" ht="12.75" hidden="1">
      <c r="A34" s="19" t="s">
        <v>12</v>
      </c>
      <c r="B34" s="17">
        <v>2887.5926398809997</v>
      </c>
      <c r="C34" s="17">
        <v>85.15261214899994</v>
      </c>
      <c r="D34" s="53">
        <f t="shared" si="0"/>
        <v>2.948913602734115</v>
      </c>
      <c r="E34" s="17">
        <v>2995.239698201</v>
      </c>
      <c r="F34" s="17">
        <v>127.643357963</v>
      </c>
      <c r="G34" s="28">
        <f t="shared" si="1"/>
        <v>4.2615406720091595</v>
      </c>
      <c r="H34" s="42">
        <f t="shared" si="2"/>
        <v>49.8995212732286</v>
      </c>
    </row>
    <row r="35" spans="1:8" s="30" customFormat="1" ht="8.25" customHeight="1">
      <c r="A35" s="19"/>
      <c r="B35" s="17"/>
      <c r="C35" s="17"/>
      <c r="D35" s="53"/>
      <c r="E35" s="17"/>
      <c r="F35" s="17"/>
      <c r="G35" s="28"/>
      <c r="H35" s="42"/>
    </row>
    <row r="36" spans="1:8" s="14" customFormat="1" ht="12.75">
      <c r="A36" s="31" t="s">
        <v>0</v>
      </c>
      <c r="B36" s="32">
        <v>30292.619766723998</v>
      </c>
      <c r="C36" s="32">
        <v>14505.26635689</v>
      </c>
      <c r="D36" s="54">
        <f aca="true" t="shared" si="3" ref="D36:D68">_xlfn.IFERROR((C36/B36*100),0)</f>
        <v>47.88382935708923</v>
      </c>
      <c r="E36" s="32">
        <v>30205.939938474003</v>
      </c>
      <c r="F36" s="32">
        <v>15180.857201546</v>
      </c>
      <c r="G36" s="33">
        <f aca="true" t="shared" si="4" ref="G36:G68">_xlfn.IFERROR((F36/E36*100),0)</f>
        <v>50.257854026286374</v>
      </c>
      <c r="H36" s="43">
        <f aca="true" t="shared" si="5" ref="H36:H68">IF(C36&lt;&gt;0,F36/C36*100-100," ")</f>
        <v>4.657555594179712</v>
      </c>
    </row>
    <row r="37" spans="1:8" s="30" customFormat="1" ht="12.75">
      <c r="A37" s="19" t="s">
        <v>15</v>
      </c>
      <c r="B37" s="20">
        <v>14024.529241410999</v>
      </c>
      <c r="C37" s="20">
        <v>7082.314744228</v>
      </c>
      <c r="D37" s="55">
        <f t="shared" si="3"/>
        <v>50.4994828868527</v>
      </c>
      <c r="E37" s="20">
        <v>13987.585155388002</v>
      </c>
      <c r="F37" s="20">
        <v>7380.339798857</v>
      </c>
      <c r="G37" s="29">
        <f t="shared" si="4"/>
        <v>52.76350218332077</v>
      </c>
      <c r="H37" s="44">
        <f t="shared" si="5"/>
        <v>4.208017652306211</v>
      </c>
    </row>
    <row r="38" spans="1:8" s="30" customFormat="1" ht="12.75">
      <c r="A38" s="19" t="s">
        <v>16</v>
      </c>
      <c r="B38" s="17">
        <v>3198.7571706890003</v>
      </c>
      <c r="C38" s="17">
        <v>1345.825867423</v>
      </c>
      <c r="D38" s="53">
        <f t="shared" si="3"/>
        <v>42.07339899868405</v>
      </c>
      <c r="E38" s="17">
        <v>3202.4735354270006</v>
      </c>
      <c r="F38" s="17">
        <v>1373.6035981379998</v>
      </c>
      <c r="G38" s="28">
        <f t="shared" si="4"/>
        <v>42.891957823934085</v>
      </c>
      <c r="H38" s="42">
        <f t="shared" si="5"/>
        <v>2.0639914410464257</v>
      </c>
    </row>
    <row r="39" spans="1:8" s="30" customFormat="1" ht="12.75" hidden="1">
      <c r="A39" s="96" t="s">
        <v>42</v>
      </c>
      <c r="B39" s="17">
        <v>1665.26244161</v>
      </c>
      <c r="C39" s="17">
        <v>685.038674312</v>
      </c>
      <c r="D39" s="53">
        <f t="shared" si="3"/>
        <v>41.136979805399</v>
      </c>
      <c r="E39" s="17">
        <v>1694.932909807</v>
      </c>
      <c r="F39" s="17">
        <v>676.607423838</v>
      </c>
      <c r="G39" s="28">
        <f t="shared" si="4"/>
        <v>39.91942217435878</v>
      </c>
      <c r="H39" s="42">
        <f t="shared" si="5"/>
        <v>-1.2307699973972461</v>
      </c>
    </row>
    <row r="40" spans="1:8" s="30" customFormat="1" ht="12.75" hidden="1">
      <c r="A40" s="96" t="s">
        <v>43</v>
      </c>
      <c r="B40" s="17">
        <v>1424.765090825</v>
      </c>
      <c r="C40" s="17">
        <v>575.589399241</v>
      </c>
      <c r="D40" s="53">
        <f t="shared" si="3"/>
        <v>40.39889824277692</v>
      </c>
      <c r="E40" s="17">
        <v>1398.810987366</v>
      </c>
      <c r="F40" s="17">
        <v>611.237768439</v>
      </c>
      <c r="G40" s="28">
        <f t="shared" si="4"/>
        <v>43.696952194376</v>
      </c>
      <c r="H40" s="42">
        <f t="shared" si="5"/>
        <v>6.193367919042217</v>
      </c>
    </row>
    <row r="41" spans="1:8" s="30" customFormat="1" ht="12.75" hidden="1">
      <c r="A41" s="96" t="s">
        <v>44</v>
      </c>
      <c r="B41" s="17">
        <v>38.010949105</v>
      </c>
      <c r="C41" s="17">
        <v>18.605193930000002</v>
      </c>
      <c r="D41" s="53">
        <f t="shared" si="3"/>
        <v>48.946933365451414</v>
      </c>
      <c r="E41" s="17">
        <v>38.010949105</v>
      </c>
      <c r="F41" s="17">
        <v>14.381956190999999</v>
      </c>
      <c r="G41" s="28">
        <f t="shared" si="4"/>
        <v>37.83635118205502</v>
      </c>
      <c r="H41" s="42">
        <f t="shared" si="5"/>
        <v>-22.699240625437554</v>
      </c>
    </row>
    <row r="42" spans="1:8" s="30" customFormat="1" ht="12.75" hidden="1">
      <c r="A42" s="96" t="s">
        <v>45</v>
      </c>
      <c r="B42" s="17">
        <v>70.71868914900021</v>
      </c>
      <c r="C42" s="17">
        <v>66.59259993999993</v>
      </c>
      <c r="D42" s="53">
        <f t="shared" si="3"/>
        <v>94.16548969069993</v>
      </c>
      <c r="E42" s="17">
        <v>70.71868914900021</v>
      </c>
      <c r="F42" s="17">
        <v>71.37644966999977</v>
      </c>
      <c r="G42" s="28">
        <f t="shared" si="4"/>
        <v>100.93010847473953</v>
      </c>
      <c r="H42" s="42">
        <f t="shared" si="5"/>
        <v>7.183755754107963</v>
      </c>
    </row>
    <row r="43" spans="1:8" s="30" customFormat="1" ht="12.75">
      <c r="A43" s="19" t="s">
        <v>17</v>
      </c>
      <c r="B43" s="17">
        <v>1364.895841071</v>
      </c>
      <c r="C43" s="17">
        <v>856.7838499119999</v>
      </c>
      <c r="D43" s="53">
        <f t="shared" si="3"/>
        <v>62.772837613726104</v>
      </c>
      <c r="E43" s="17">
        <v>1364.895841071</v>
      </c>
      <c r="F43" s="17">
        <v>736.0212169800001</v>
      </c>
      <c r="G43" s="28">
        <f>_xlfn.IFERROR((F43/E43*100),0)</f>
        <v>53.92508313326403</v>
      </c>
      <c r="H43" s="42">
        <f t="shared" si="5"/>
        <v>-14.094877365440922</v>
      </c>
    </row>
    <row r="44" spans="1:8" s="30" customFormat="1" ht="12.75" hidden="1">
      <c r="A44" s="96" t="s">
        <v>46</v>
      </c>
      <c r="B44" s="17">
        <v>1102.69</v>
      </c>
      <c r="C44" s="17">
        <v>691.918086765</v>
      </c>
      <c r="D44" s="53">
        <f t="shared" si="3"/>
        <v>62.74819638928438</v>
      </c>
      <c r="E44" s="17">
        <v>1102.69</v>
      </c>
      <c r="F44" s="17">
        <v>602.7377884580001</v>
      </c>
      <c r="G44" s="28">
        <f t="shared" si="4"/>
        <v>54.660674211065675</v>
      </c>
      <c r="H44" s="42">
        <f t="shared" si="5"/>
        <v>-12.888852020613356</v>
      </c>
    </row>
    <row r="45" spans="1:8" s="30" customFormat="1" ht="12.75" hidden="1">
      <c r="A45" s="96" t="s">
        <v>47</v>
      </c>
      <c r="B45" s="17">
        <v>262.20584107099995</v>
      </c>
      <c r="C45" s="17">
        <v>164.865763147</v>
      </c>
      <c r="D45" s="53">
        <f t="shared" si="3"/>
        <v>62.876464717030366</v>
      </c>
      <c r="E45" s="17">
        <v>262.20584107099995</v>
      </c>
      <c r="F45" s="17">
        <v>133.283428522</v>
      </c>
      <c r="G45" s="28">
        <f t="shared" si="4"/>
        <v>50.83160160643012</v>
      </c>
      <c r="H45" s="42">
        <f t="shared" si="5"/>
        <v>-19.156393675768868</v>
      </c>
    </row>
    <row r="46" spans="1:8" s="30" customFormat="1" ht="12.75" hidden="1">
      <c r="A46" s="19" t="s">
        <v>3</v>
      </c>
      <c r="B46" s="17">
        <v>0</v>
      </c>
      <c r="C46" s="17">
        <v>0</v>
      </c>
      <c r="D46" s="53">
        <f t="shared" si="3"/>
        <v>0</v>
      </c>
      <c r="E46" s="17">
        <v>0</v>
      </c>
      <c r="F46" s="17">
        <v>0</v>
      </c>
      <c r="G46" s="28">
        <f t="shared" si="4"/>
        <v>0</v>
      </c>
      <c r="H46" s="42" t="str">
        <f t="shared" si="5"/>
        <v> </v>
      </c>
    </row>
    <row r="47" spans="1:8" s="30" customFormat="1" ht="12.75">
      <c r="A47" s="19" t="s">
        <v>2</v>
      </c>
      <c r="B47" s="17">
        <v>5601.010796449999</v>
      </c>
      <c r="C47" s="17">
        <v>2581.509189063</v>
      </c>
      <c r="D47" s="53">
        <f t="shared" si="3"/>
        <v>46.090059149666295</v>
      </c>
      <c r="E47" s="17">
        <v>5603.140077237001</v>
      </c>
      <c r="F47" s="17">
        <v>2751.880962</v>
      </c>
      <c r="G47" s="28">
        <f t="shared" si="4"/>
        <v>49.11319231835085</v>
      </c>
      <c r="H47" s="42">
        <f t="shared" si="5"/>
        <v>6.599696551877827</v>
      </c>
    </row>
    <row r="48" spans="1:8" s="30" customFormat="1" ht="12.75" hidden="1">
      <c r="A48" s="19" t="s">
        <v>51</v>
      </c>
      <c r="B48" s="17">
        <v>0</v>
      </c>
      <c r="C48" s="17">
        <v>0</v>
      </c>
      <c r="D48" s="53">
        <f t="shared" si="3"/>
        <v>0</v>
      </c>
      <c r="E48" s="17">
        <v>0</v>
      </c>
      <c r="F48" s="17">
        <v>0</v>
      </c>
      <c r="G48" s="28">
        <f t="shared" si="4"/>
        <v>0</v>
      </c>
      <c r="H48" s="42" t="str">
        <f t="shared" si="5"/>
        <v> </v>
      </c>
    </row>
    <row r="49" spans="1:8" s="30" customFormat="1" ht="12.75" hidden="1">
      <c r="A49" s="19" t="s">
        <v>52</v>
      </c>
      <c r="B49" s="17">
        <v>0</v>
      </c>
      <c r="C49" s="17">
        <v>0</v>
      </c>
      <c r="D49" s="53">
        <f t="shared" si="3"/>
        <v>0</v>
      </c>
      <c r="E49" s="17">
        <v>0</v>
      </c>
      <c r="F49" s="17">
        <v>0</v>
      </c>
      <c r="G49" s="28">
        <f t="shared" si="4"/>
        <v>0</v>
      </c>
      <c r="H49" s="42" t="str">
        <f t="shared" si="5"/>
        <v> </v>
      </c>
    </row>
    <row r="50" spans="1:8" s="30" customFormat="1" ht="12.75" hidden="1">
      <c r="A50" s="19" t="s">
        <v>53</v>
      </c>
      <c r="B50" s="17">
        <v>0</v>
      </c>
      <c r="C50" s="17">
        <v>0</v>
      </c>
      <c r="D50" s="53">
        <f t="shared" si="3"/>
        <v>0</v>
      </c>
      <c r="E50" s="17">
        <v>0</v>
      </c>
      <c r="F50" s="17">
        <v>0</v>
      </c>
      <c r="G50" s="28">
        <f t="shared" si="4"/>
        <v>0</v>
      </c>
      <c r="H50" s="42" t="str">
        <f t="shared" si="5"/>
        <v> </v>
      </c>
    </row>
    <row r="51" spans="1:8" s="30" customFormat="1" ht="12.75" hidden="1">
      <c r="A51" s="19" t="s">
        <v>64</v>
      </c>
      <c r="B51" s="17">
        <v>84.94956348399998</v>
      </c>
      <c r="C51" s="17">
        <v>34.379458442</v>
      </c>
      <c r="D51" s="53">
        <f t="shared" si="3"/>
        <v>40.47043567030839</v>
      </c>
      <c r="E51" s="17">
        <v>87.30721819099999</v>
      </c>
      <c r="F51" s="17">
        <v>35.977716734</v>
      </c>
      <c r="G51" s="28">
        <f t="shared" si="4"/>
        <v>41.20818127006679</v>
      </c>
      <c r="H51" s="42">
        <f t="shared" si="5"/>
        <v>4.648875707848461</v>
      </c>
    </row>
    <row r="52" spans="1:8" s="30" customFormat="1" ht="12.75" hidden="1">
      <c r="A52" s="19" t="s">
        <v>52</v>
      </c>
      <c r="B52" s="17">
        <v>65.78235827699999</v>
      </c>
      <c r="C52" s="17">
        <v>31.350805521</v>
      </c>
      <c r="D52" s="53">
        <f t="shared" si="3"/>
        <v>47.65837884526167</v>
      </c>
      <c r="E52" s="17">
        <v>59.244087984</v>
      </c>
      <c r="F52" s="17">
        <v>24.134253244999996</v>
      </c>
      <c r="G52" s="28">
        <f t="shared" si="4"/>
        <v>40.73698164029112</v>
      </c>
      <c r="H52" s="42">
        <f t="shared" si="5"/>
        <v>-23.01871405239038</v>
      </c>
    </row>
    <row r="53" spans="1:8" s="30" customFormat="1" ht="12.75" hidden="1">
      <c r="A53" s="19" t="s">
        <v>53</v>
      </c>
      <c r="B53" s="17">
        <v>19.167205207</v>
      </c>
      <c r="C53" s="17">
        <v>3.028652921</v>
      </c>
      <c r="D53" s="53">
        <f t="shared" si="3"/>
        <v>15.801223434984223</v>
      </c>
      <c r="E53" s="17">
        <v>28.063130206999997</v>
      </c>
      <c r="F53" s="17">
        <v>11.843463489000001</v>
      </c>
      <c r="G53" s="28">
        <f t="shared" si="4"/>
        <v>42.20293104026506</v>
      </c>
      <c r="H53" s="42">
        <f t="shared" si="5"/>
        <v>291.04723446123796</v>
      </c>
    </row>
    <row r="54" spans="1:8" s="30" customFormat="1" ht="12.75" hidden="1">
      <c r="A54" s="19" t="s">
        <v>65</v>
      </c>
      <c r="B54" s="17">
        <v>5516.061232966</v>
      </c>
      <c r="C54" s="17">
        <v>2547.129730621</v>
      </c>
      <c r="D54" s="53">
        <f t="shared" si="3"/>
        <v>46.17660361343382</v>
      </c>
      <c r="E54" s="17">
        <v>5515.8328590460005</v>
      </c>
      <c r="F54" s="17">
        <v>2715.9032452660003</v>
      </c>
      <c r="G54" s="28">
        <f t="shared" si="4"/>
        <v>49.23831658190843</v>
      </c>
      <c r="H54" s="42">
        <f t="shared" si="5"/>
        <v>6.626027430642594</v>
      </c>
    </row>
    <row r="55" spans="1:8" s="30" customFormat="1" ht="12.75" hidden="1">
      <c r="A55" s="19" t="s">
        <v>52</v>
      </c>
      <c r="B55" s="17">
        <v>2901.047409119</v>
      </c>
      <c r="C55" s="17">
        <v>1517.5086773029998</v>
      </c>
      <c r="D55" s="53">
        <f t="shared" si="3"/>
        <v>52.308992694602054</v>
      </c>
      <c r="E55" s="17">
        <v>2899.573365759</v>
      </c>
      <c r="F55" s="17">
        <v>1684.1140256610001</v>
      </c>
      <c r="G55" s="28">
        <f t="shared" si="4"/>
        <v>58.08144210278198</v>
      </c>
      <c r="H55" s="42">
        <f t="shared" si="5"/>
        <v>10.978872862466972</v>
      </c>
    </row>
    <row r="56" spans="1:8" s="30" customFormat="1" ht="12.75" hidden="1">
      <c r="A56" s="19" t="s">
        <v>53</v>
      </c>
      <c r="B56" s="17">
        <v>2615.013823847</v>
      </c>
      <c r="C56" s="17">
        <v>1029.621053318</v>
      </c>
      <c r="D56" s="53">
        <f t="shared" si="3"/>
        <v>39.37344590413306</v>
      </c>
      <c r="E56" s="17">
        <v>2616.259493287</v>
      </c>
      <c r="F56" s="17">
        <v>1031.7892196050002</v>
      </c>
      <c r="G56" s="28">
        <f t="shared" si="4"/>
        <v>39.43757193246481</v>
      </c>
      <c r="H56" s="42">
        <f t="shared" si="5"/>
        <v>0.21057905527604248</v>
      </c>
    </row>
    <row r="57" spans="1:8" s="30" customFormat="1" ht="12.75">
      <c r="A57" s="19" t="s">
        <v>18</v>
      </c>
      <c r="B57" s="17">
        <v>4964.295968198</v>
      </c>
      <c r="C57" s="17">
        <v>2206.681017225</v>
      </c>
      <c r="D57" s="53">
        <f t="shared" si="3"/>
        <v>44.451036589303264</v>
      </c>
      <c r="E57" s="17">
        <v>4964.0971024850005</v>
      </c>
      <c r="F57" s="17">
        <v>2401.385983342</v>
      </c>
      <c r="G57" s="28">
        <f t="shared" si="4"/>
        <v>48.37508078034733</v>
      </c>
      <c r="H57" s="42">
        <f t="shared" si="5"/>
        <v>8.823430509310782</v>
      </c>
    </row>
    <row r="58" spans="1:8" s="30" customFormat="1" ht="12.75">
      <c r="A58" s="19" t="s">
        <v>19</v>
      </c>
      <c r="B58" s="17">
        <v>1139.130748905</v>
      </c>
      <c r="C58" s="17">
        <v>432.151689039</v>
      </c>
      <c r="D58" s="53">
        <f t="shared" si="3"/>
        <v>37.936969874126376</v>
      </c>
      <c r="E58" s="17">
        <v>1083.748226866</v>
      </c>
      <c r="F58" s="17">
        <v>537.625642229</v>
      </c>
      <c r="G58" s="28">
        <f t="shared" si="4"/>
        <v>49.60798356124782</v>
      </c>
      <c r="H58" s="42">
        <f t="shared" si="5"/>
        <v>24.406696968962066</v>
      </c>
    </row>
    <row r="59" spans="1:8" s="30" customFormat="1" ht="12.75" hidden="1">
      <c r="A59" s="19" t="s">
        <v>54</v>
      </c>
      <c r="B59" s="17">
        <v>525.920081952</v>
      </c>
      <c r="C59" s="17">
        <v>208.90801623099998</v>
      </c>
      <c r="D59" s="53">
        <f t="shared" si="3"/>
        <v>39.722388134641854</v>
      </c>
      <c r="E59" s="17">
        <v>479.616704398</v>
      </c>
      <c r="F59" s="17">
        <v>194.57423324</v>
      </c>
      <c r="G59" s="28">
        <f t="shared" si="4"/>
        <v>40.56869401248723</v>
      </c>
      <c r="H59" s="42">
        <f t="shared" si="5"/>
        <v>-6.8612891212132325</v>
      </c>
    </row>
    <row r="60" spans="1:8" s="30" customFormat="1" ht="25.5" hidden="1">
      <c r="A60" s="97" t="s">
        <v>55</v>
      </c>
      <c r="B60" s="17">
        <v>77.3475</v>
      </c>
      <c r="C60" s="17">
        <v>32.244516274</v>
      </c>
      <c r="D60" s="53">
        <f t="shared" si="3"/>
        <v>41.68785839749184</v>
      </c>
      <c r="E60" s="17">
        <v>77.3475</v>
      </c>
      <c r="F60" s="17">
        <v>25.266844484</v>
      </c>
      <c r="G60" s="28">
        <f t="shared" si="4"/>
        <v>32.66665953521446</v>
      </c>
      <c r="H60" s="42">
        <f t="shared" si="5"/>
        <v>-21.63987119765342</v>
      </c>
    </row>
    <row r="61" spans="1:8" s="30" customFormat="1" ht="12.75" hidden="1">
      <c r="A61" s="97" t="s">
        <v>56</v>
      </c>
      <c r="B61" s="17">
        <v>291.57267471600005</v>
      </c>
      <c r="C61" s="17">
        <v>128.91064630099999</v>
      </c>
      <c r="D61" s="53">
        <f t="shared" si="3"/>
        <v>44.212183609648115</v>
      </c>
      <c r="E61" s="17">
        <v>245.894184326</v>
      </c>
      <c r="F61" s="17">
        <v>106.39981329699998</v>
      </c>
      <c r="G61" s="28">
        <f t="shared" si="4"/>
        <v>43.270569244508</v>
      </c>
      <c r="H61" s="42">
        <f t="shared" si="5"/>
        <v>-17.46235369221432</v>
      </c>
    </row>
    <row r="62" spans="1:8" s="30" customFormat="1" ht="25.5" hidden="1">
      <c r="A62" s="97" t="s">
        <v>57</v>
      </c>
      <c r="B62" s="17">
        <v>73.588086062</v>
      </c>
      <c r="C62" s="17">
        <v>12.03436961</v>
      </c>
      <c r="D62" s="53">
        <f t="shared" si="3"/>
        <v>16.353692906023824</v>
      </c>
      <c r="E62" s="17">
        <v>76.165687022</v>
      </c>
      <c r="F62" s="17">
        <v>37.183516207000004</v>
      </c>
      <c r="G62" s="28">
        <f t="shared" si="4"/>
        <v>48.81924874682712</v>
      </c>
      <c r="H62" s="42">
        <f t="shared" si="5"/>
        <v>208.97768152394315</v>
      </c>
    </row>
    <row r="63" spans="1:8" s="30" customFormat="1" ht="12.75" hidden="1">
      <c r="A63" s="19" t="s">
        <v>58</v>
      </c>
      <c r="B63" s="17">
        <v>63.896388522</v>
      </c>
      <c r="C63" s="17">
        <v>24.185385534</v>
      </c>
      <c r="D63" s="53">
        <f t="shared" si="3"/>
        <v>37.85094289902283</v>
      </c>
      <c r="E63" s="17">
        <v>60.760054968999995</v>
      </c>
      <c r="F63" s="17">
        <v>14.237939258</v>
      </c>
      <c r="G63" s="28">
        <f t="shared" si="4"/>
        <v>23.43305855345959</v>
      </c>
      <c r="H63" s="42">
        <f t="shared" si="5"/>
        <v>-41.12998844701402</v>
      </c>
    </row>
    <row r="64" spans="1:8" s="30" customFormat="1" ht="12.75" hidden="1">
      <c r="A64" s="19" t="s">
        <v>59</v>
      </c>
      <c r="B64" s="17">
        <v>19.515432652</v>
      </c>
      <c r="C64" s="17">
        <v>11.533098512</v>
      </c>
      <c r="D64" s="53">
        <f t="shared" si="3"/>
        <v>59.09732424414405</v>
      </c>
      <c r="E64" s="17">
        <v>19.449278081</v>
      </c>
      <c r="F64" s="17">
        <v>11.486119994000001</v>
      </c>
      <c r="G64" s="28">
        <f t="shared" si="4"/>
        <v>59.0567935023809</v>
      </c>
      <c r="H64" s="42">
        <f t="shared" si="5"/>
        <v>-0.40733648421642954</v>
      </c>
    </row>
    <row r="65" spans="1:8" s="30" customFormat="1" ht="12.75" hidden="1">
      <c r="A65" s="19" t="s">
        <v>60</v>
      </c>
      <c r="B65" s="17">
        <v>613.210666953</v>
      </c>
      <c r="C65" s="17">
        <v>223.243672808</v>
      </c>
      <c r="D65" s="53">
        <f t="shared" si="3"/>
        <v>36.405706038559615</v>
      </c>
      <c r="E65" s="17">
        <v>604.1315224680001</v>
      </c>
      <c r="F65" s="17">
        <v>343.05140898900004</v>
      </c>
      <c r="G65" s="28">
        <f t="shared" si="4"/>
        <v>56.78422598899745</v>
      </c>
      <c r="H65" s="42">
        <f t="shared" si="5"/>
        <v>53.66680035050322</v>
      </c>
    </row>
    <row r="66" spans="1:8" s="30" customFormat="1" ht="12.75" hidden="1">
      <c r="A66" s="19" t="s">
        <v>61</v>
      </c>
      <c r="B66" s="17">
        <v>51.038106070000005</v>
      </c>
      <c r="C66" s="17">
        <v>20.770693116</v>
      </c>
      <c r="D66" s="53">
        <f t="shared" si="3"/>
        <v>40.69644176747564</v>
      </c>
      <c r="E66" s="17">
        <v>41.958961585</v>
      </c>
      <c r="F66" s="17">
        <v>19.762019313000003</v>
      </c>
      <c r="G66" s="28">
        <f t="shared" si="4"/>
        <v>47.098447069445044</v>
      </c>
      <c r="H66" s="42">
        <f t="shared" si="5"/>
        <v>-4.856235645901492</v>
      </c>
    </row>
    <row r="67" spans="1:8" s="30" customFormat="1" ht="12.75" hidden="1">
      <c r="A67" s="19" t="s">
        <v>62</v>
      </c>
      <c r="B67" s="17">
        <v>0</v>
      </c>
      <c r="C67" s="17">
        <v>0</v>
      </c>
      <c r="D67" s="53">
        <f t="shared" si="3"/>
        <v>0</v>
      </c>
      <c r="E67" s="17">
        <v>0</v>
      </c>
      <c r="F67" s="17">
        <v>0</v>
      </c>
      <c r="G67" s="28">
        <f t="shared" si="4"/>
        <v>0</v>
      </c>
      <c r="H67" s="42" t="str">
        <f t="shared" si="5"/>
        <v> </v>
      </c>
    </row>
    <row r="68" spans="1:8" s="30" customFormat="1" ht="12.75" hidden="1">
      <c r="A68" s="19" t="s">
        <v>63</v>
      </c>
      <c r="B68" s="17">
        <v>562.1725608830001</v>
      </c>
      <c r="C68" s="17">
        <v>202.47297969200002</v>
      </c>
      <c r="D68" s="53">
        <f t="shared" si="3"/>
        <v>36.01616190124564</v>
      </c>
      <c r="E68" s="17">
        <v>562.1725608830001</v>
      </c>
      <c r="F68" s="17">
        <v>323.289389676</v>
      </c>
      <c r="G68" s="28">
        <f t="shared" si="4"/>
        <v>57.507144989113634</v>
      </c>
      <c r="H68" s="42">
        <f t="shared" si="5"/>
        <v>59.67038671914878</v>
      </c>
    </row>
    <row r="69" spans="1:8" s="30" customFormat="1" ht="12.75">
      <c r="A69" s="19"/>
      <c r="B69" s="17"/>
      <c r="C69" s="17"/>
      <c r="D69" s="53"/>
      <c r="E69" s="17"/>
      <c r="F69" s="17"/>
      <c r="G69" s="28"/>
      <c r="H69" s="42"/>
    </row>
    <row r="70" spans="1:8" s="30" customFormat="1" ht="13.5">
      <c r="A70" s="34" t="s">
        <v>20</v>
      </c>
      <c r="B70" s="21">
        <v>2428.1735527109995</v>
      </c>
      <c r="C70" s="21">
        <v>1006.0565089680003</v>
      </c>
      <c r="D70" s="56">
        <f>_xlfn.IFERROR((C70/B70*100),0)</f>
        <v>41.43264421296252</v>
      </c>
      <c r="E70" s="21">
        <v>2580.147523763997</v>
      </c>
      <c r="F70" s="21">
        <v>1716.5047875850014</v>
      </c>
      <c r="G70" s="35">
        <f>_xlfn.IFERROR((F70/E70*100),0)</f>
        <v>66.52738929752793</v>
      </c>
      <c r="H70" s="45">
        <f>IF(C70&lt;&gt;0,F70/C70*100-100," ")</f>
        <v>70.61713455298545</v>
      </c>
    </row>
    <row r="71" spans="1:8" s="30" customFormat="1" ht="7.5" customHeight="1">
      <c r="A71" s="31"/>
      <c r="B71" s="22"/>
      <c r="C71" s="22"/>
      <c r="D71" s="54"/>
      <c r="E71" s="22"/>
      <c r="F71" s="22"/>
      <c r="G71" s="33"/>
      <c r="H71" s="43"/>
    </row>
    <row r="72" spans="1:8" s="14" customFormat="1" ht="6.75" customHeight="1">
      <c r="A72" s="31"/>
      <c r="B72" s="32"/>
      <c r="C72" s="32"/>
      <c r="D72" s="54"/>
      <c r="E72" s="32"/>
      <c r="F72" s="32"/>
      <c r="G72" s="33"/>
      <c r="H72" s="43"/>
    </row>
    <row r="73" spans="1:8" s="18" customFormat="1" ht="12.75" outlineLevel="2">
      <c r="A73" s="94" t="s">
        <v>21</v>
      </c>
      <c r="B73" s="15">
        <v>7074.043727029</v>
      </c>
      <c r="C73" s="15">
        <v>2093.547603141</v>
      </c>
      <c r="D73" s="52">
        <f>_xlfn.IFERROR((C73/B73*100),0)</f>
        <v>29.59477894011069</v>
      </c>
      <c r="E73" s="15">
        <v>7175.156740756998</v>
      </c>
      <c r="F73" s="15">
        <v>2560.8675408840004</v>
      </c>
      <c r="G73" s="27">
        <f>_xlfn.IFERROR((F73/E73*100),0)</f>
        <v>35.690753992000204</v>
      </c>
      <c r="H73" s="41">
        <f>IF(C73&lt;&gt;0,F73/C73*100-100," ")</f>
        <v>22.32191601671103</v>
      </c>
    </row>
    <row r="74" spans="1:8" s="30" customFormat="1" ht="12.75">
      <c r="A74" s="19" t="s">
        <v>22</v>
      </c>
      <c r="B74" s="17">
        <v>7014.714267893</v>
      </c>
      <c r="C74" s="17">
        <v>2069.500242304</v>
      </c>
      <c r="D74" s="53">
        <f>_xlfn.IFERROR((C74/B74*100),0)</f>
        <v>29.502274266199198</v>
      </c>
      <c r="E74" s="17">
        <v>7123.827281620998</v>
      </c>
      <c r="F74" s="17">
        <v>2542.1627375460002</v>
      </c>
      <c r="G74" s="28">
        <f>_xlfn.IFERROR((F74/E74*100),0)</f>
        <v>35.68535054330432</v>
      </c>
      <c r="H74" s="42">
        <f>IF(C74&lt;&gt;0,F74/C74*100-100," ")</f>
        <v>22.83945107035983</v>
      </c>
    </row>
    <row r="75" spans="1:8" s="30" customFormat="1" ht="12.75">
      <c r="A75" s="19" t="s">
        <v>23</v>
      </c>
      <c r="B75" s="17">
        <v>59.329459136000004</v>
      </c>
      <c r="C75" s="17">
        <v>24.047360837000003</v>
      </c>
      <c r="D75" s="53">
        <f>_xlfn.IFERROR((C75/B75*100),0)</f>
        <v>40.531906387140005</v>
      </c>
      <c r="E75" s="17">
        <v>51.329459136000004</v>
      </c>
      <c r="F75" s="17">
        <v>18.704803337999998</v>
      </c>
      <c r="G75" s="28">
        <f>_xlfn.IFERROR((F75/E75*100),0)</f>
        <v>36.44067880871425</v>
      </c>
      <c r="H75" s="42">
        <f>IF(C75&lt;&gt;0,F75/C75*100-100," ")</f>
        <v>-22.21681429082139</v>
      </c>
    </row>
    <row r="76" spans="1:8" s="30" customFormat="1" ht="9" customHeight="1">
      <c r="A76" s="19"/>
      <c r="B76" s="17"/>
      <c r="C76" s="17"/>
      <c r="D76" s="53"/>
      <c r="E76" s="17"/>
      <c r="F76" s="17"/>
      <c r="G76" s="28"/>
      <c r="H76" s="42" t="str">
        <f>IF(C76&lt;&gt;0,F76/C76*100-100," ")</f>
        <v> </v>
      </c>
    </row>
    <row r="77" spans="1:8" s="30" customFormat="1" ht="13.5">
      <c r="A77" s="34" t="s">
        <v>24</v>
      </c>
      <c r="B77" s="25">
        <v>-4645.870174318001</v>
      </c>
      <c r="C77" s="25">
        <v>-1087.4910941729997</v>
      </c>
      <c r="D77" s="57">
        <f>_xlfn.IFERROR((C77/B77*100),0)</f>
        <v>23.40769443331765</v>
      </c>
      <c r="E77" s="25">
        <v>-4595.009216993001</v>
      </c>
      <c r="F77" s="25">
        <v>-844.362753298999</v>
      </c>
      <c r="G77" s="57">
        <f>_xlfn.IFERROR((F77/E77*100),0)</f>
        <v>18.375648740299035</v>
      </c>
      <c r="H77" s="99">
        <f>IF(C77&lt;&gt;0,F77/C77*100-100," ")</f>
        <v>-22.35681213177122</v>
      </c>
    </row>
    <row r="78" spans="1:8" s="30" customFormat="1" ht="5.25" customHeight="1">
      <c r="A78" s="19"/>
      <c r="B78" s="17"/>
      <c r="C78" s="17"/>
      <c r="D78" s="53"/>
      <c r="E78" s="17"/>
      <c r="F78" s="17"/>
      <c r="G78" s="28"/>
      <c r="H78" s="42"/>
    </row>
    <row r="79" spans="1:8" s="30" customFormat="1" ht="25.5">
      <c r="A79" s="37" t="s">
        <v>25</v>
      </c>
      <c r="B79" s="17"/>
      <c r="C79" s="17"/>
      <c r="D79" s="58"/>
      <c r="E79" s="17"/>
      <c r="F79" s="17"/>
      <c r="G79" s="38"/>
      <c r="H79" s="46"/>
    </row>
    <row r="80" spans="1:8" s="30" customFormat="1" ht="7.5" customHeight="1">
      <c r="A80" s="94"/>
      <c r="B80" s="17"/>
      <c r="C80" s="17"/>
      <c r="D80" s="52"/>
      <c r="E80" s="17"/>
      <c r="F80" s="17"/>
      <c r="G80" s="27"/>
      <c r="H80" s="41"/>
    </row>
    <row r="81" spans="1:8" s="18" customFormat="1" ht="12.75" outlineLevel="2">
      <c r="A81" s="94" t="s">
        <v>26</v>
      </c>
      <c r="B81" s="15">
        <v>-734.001579279</v>
      </c>
      <c r="C81" s="15">
        <v>1181.6752661520102</v>
      </c>
      <c r="D81" s="52">
        <f aca="true" t="shared" si="6" ref="D81:D86">_xlfn.IFERROR((C81/B81*100),0)</f>
        <v>-160.99083428577282</v>
      </c>
      <c r="E81" s="15">
        <v>-734.001579279</v>
      </c>
      <c r="F81" s="15">
        <v>204.968614307</v>
      </c>
      <c r="G81" s="27">
        <f aca="true" t="shared" si="7" ref="G81:G93">_xlfn.IFERROR((F81/E81*100),0)</f>
        <v>-27.924819250162642</v>
      </c>
      <c r="H81" s="41">
        <f aca="true" t="shared" si="8" ref="H81:H86">IF(C81&lt;&gt;0,F81/C81*100-100," ")</f>
        <v>-82.65440428702068</v>
      </c>
    </row>
    <row r="82" spans="1:8" s="30" customFormat="1" ht="12.75" hidden="1">
      <c r="A82" s="19" t="s">
        <v>27</v>
      </c>
      <c r="B82" s="17">
        <v>-734.001579279</v>
      </c>
      <c r="C82" s="17">
        <v>1181.6752661520102</v>
      </c>
      <c r="D82" s="53">
        <f t="shared" si="6"/>
        <v>-160.99083428577282</v>
      </c>
      <c r="E82" s="17">
        <v>-734.001579279</v>
      </c>
      <c r="F82" s="17">
        <v>204.968614307</v>
      </c>
      <c r="G82" s="28">
        <f t="shared" si="7"/>
        <v>-27.924819250162642</v>
      </c>
      <c r="H82" s="42">
        <f t="shared" si="8"/>
        <v>-82.65440428702068</v>
      </c>
    </row>
    <row r="83" spans="1:8" s="30" customFormat="1" ht="12.75" hidden="1">
      <c r="A83" s="19" t="s">
        <v>28</v>
      </c>
      <c r="B83" s="17">
        <v>0</v>
      </c>
      <c r="C83" s="17">
        <v>0</v>
      </c>
      <c r="D83" s="53">
        <f t="shared" si="6"/>
        <v>0</v>
      </c>
      <c r="E83" s="17">
        <v>0</v>
      </c>
      <c r="F83" s="17">
        <v>0</v>
      </c>
      <c r="G83" s="28">
        <f t="shared" si="7"/>
        <v>0</v>
      </c>
      <c r="H83" s="42" t="str">
        <f t="shared" si="8"/>
        <v> </v>
      </c>
    </row>
    <row r="84" spans="1:8" s="18" customFormat="1" ht="12.75" outlineLevel="2">
      <c r="A84" s="94" t="s">
        <v>29</v>
      </c>
      <c r="B84" s="15">
        <v>3911.8685950390004</v>
      </c>
      <c r="C84" s="15">
        <v>2193.0038392600004</v>
      </c>
      <c r="D84" s="52">
        <f t="shared" si="6"/>
        <v>56.06026342605551</v>
      </c>
      <c r="E84" s="15">
        <v>3861.0076377140003</v>
      </c>
      <c r="F84" s="15">
        <v>3307.376662786</v>
      </c>
      <c r="G84" s="27">
        <f t="shared" si="7"/>
        <v>85.66097177534229</v>
      </c>
      <c r="H84" s="41">
        <f t="shared" si="8"/>
        <v>50.81490527175865</v>
      </c>
    </row>
    <row r="85" spans="1:8" s="30" customFormat="1" ht="15" customHeight="1" hidden="1">
      <c r="A85" s="19" t="s">
        <v>27</v>
      </c>
      <c r="B85" s="17">
        <v>-667.885220183</v>
      </c>
      <c r="C85" s="17">
        <v>-1107.159774068</v>
      </c>
      <c r="D85" s="59">
        <f t="shared" si="6"/>
        <v>165.7709649218827</v>
      </c>
      <c r="E85" s="17">
        <v>-672.053227308</v>
      </c>
      <c r="F85" s="17">
        <v>-468.31891902499996</v>
      </c>
      <c r="G85" s="28">
        <f t="shared" si="7"/>
        <v>69.68479578632703</v>
      </c>
      <c r="H85" s="42">
        <f t="shared" si="8"/>
        <v>-57.70087299105246</v>
      </c>
    </row>
    <row r="86" spans="1:8" s="30" customFormat="1" ht="12.75" hidden="1">
      <c r="A86" s="19" t="s">
        <v>28</v>
      </c>
      <c r="B86" s="17">
        <v>4579.753815222</v>
      </c>
      <c r="C86" s="17">
        <v>3300.1636133280003</v>
      </c>
      <c r="D86" s="59">
        <f t="shared" si="6"/>
        <v>72.05984746077507</v>
      </c>
      <c r="E86" s="17">
        <v>4533.060865022</v>
      </c>
      <c r="F86" s="17">
        <v>3775.695581811</v>
      </c>
      <c r="G86" s="28">
        <f t="shared" si="7"/>
        <v>83.29240868890639</v>
      </c>
      <c r="H86" s="42">
        <f t="shared" si="8"/>
        <v>14.40934523859731</v>
      </c>
    </row>
    <row r="87" spans="1:8" s="30" customFormat="1" ht="6" customHeight="1">
      <c r="A87" s="19"/>
      <c r="B87" s="17"/>
      <c r="C87" s="17"/>
      <c r="D87" s="59"/>
      <c r="E87" s="17"/>
      <c r="F87" s="17"/>
      <c r="G87" s="28"/>
      <c r="H87" s="42"/>
    </row>
    <row r="88" spans="1:8" s="14" customFormat="1" ht="12.75">
      <c r="A88" s="94" t="s">
        <v>30</v>
      </c>
      <c r="B88" s="15">
        <v>-103.87916752699999</v>
      </c>
      <c r="C88" s="15">
        <v>-614.8384373729999</v>
      </c>
      <c r="D88" s="60">
        <f>_xlfn.IFERROR((C88/B88*100),0)</f>
        <v>591.8784795933148</v>
      </c>
      <c r="E88" s="15">
        <v>-108.047174652</v>
      </c>
      <c r="F88" s="15">
        <v>-108.09964226700001</v>
      </c>
      <c r="G88" s="60">
        <f t="shared" si="7"/>
        <v>100.0485599139163</v>
      </c>
      <c r="H88" s="85">
        <f aca="true" t="shared" si="9" ref="H88:H95">IF(C88&lt;&gt;0,F88/C88*100-100," ")</f>
        <v>-82.41820359688737</v>
      </c>
    </row>
    <row r="89" spans="1:8" s="39" customFormat="1" ht="12.75" hidden="1">
      <c r="A89" s="19" t="s">
        <v>31</v>
      </c>
      <c r="B89" s="88">
        <v>0</v>
      </c>
      <c r="C89" s="88">
        <v>1453.8627771539998</v>
      </c>
      <c r="D89" s="89">
        <f>_xlfn.IFERROR((C89/B89*100),0)</f>
        <v>0</v>
      </c>
      <c r="E89" s="88">
        <v>0</v>
      </c>
      <c r="F89" s="23">
        <v>0</v>
      </c>
      <c r="G89" s="61">
        <f t="shared" si="7"/>
        <v>0</v>
      </c>
      <c r="H89" s="86">
        <f t="shared" si="9"/>
        <v>-100</v>
      </c>
    </row>
    <row r="90" spans="1:8" s="39" customFormat="1" ht="12.75" hidden="1">
      <c r="A90" s="19" t="s">
        <v>32</v>
      </c>
      <c r="B90" s="88">
        <v>103.87916752699999</v>
      </c>
      <c r="C90" s="88">
        <v>2068.7012145269996</v>
      </c>
      <c r="D90" s="89">
        <f>_xlfn.IFERROR((C90/B90*100),0)</f>
        <v>1991.4495502568484</v>
      </c>
      <c r="E90" s="88">
        <v>108.047174652</v>
      </c>
      <c r="F90" s="23">
        <v>108.09964226700001</v>
      </c>
      <c r="G90" s="61">
        <f t="shared" si="7"/>
        <v>100.0485599139163</v>
      </c>
      <c r="H90" s="86">
        <f t="shared" si="9"/>
        <v>-94.7745164208396</v>
      </c>
    </row>
    <row r="91" spans="1:8" s="39" customFormat="1" ht="6.75" customHeight="1">
      <c r="A91" s="98"/>
      <c r="B91" s="88"/>
      <c r="C91" s="88"/>
      <c r="D91" s="89"/>
      <c r="E91" s="88"/>
      <c r="F91" s="23"/>
      <c r="G91" s="61"/>
      <c r="H91" s="86" t="str">
        <f t="shared" si="9"/>
        <v> </v>
      </c>
    </row>
    <row r="92" spans="1:8" s="39" customFormat="1" ht="12.75">
      <c r="A92" s="94" t="s">
        <v>33</v>
      </c>
      <c r="B92" s="90">
        <v>3220.574777986</v>
      </c>
      <c r="C92" s="90">
        <v>900.8486827900107</v>
      </c>
      <c r="D92" s="91">
        <f>_xlfn.IFERROR((C92/B92*100),0)</f>
        <v>27.97167415418189</v>
      </c>
      <c r="E92" s="90">
        <v>3220.574777986</v>
      </c>
      <c r="F92" s="24">
        <v>0</v>
      </c>
      <c r="G92" s="62">
        <f t="shared" si="7"/>
        <v>0</v>
      </c>
      <c r="H92" s="87">
        <f t="shared" si="9"/>
        <v>-100</v>
      </c>
    </row>
    <row r="93" spans="1:8" s="39" customFormat="1" ht="12.75">
      <c r="A93" s="16" t="s">
        <v>67</v>
      </c>
      <c r="B93" s="88">
        <v>3220.574777986</v>
      </c>
      <c r="C93" s="88">
        <v>900.8486827900107</v>
      </c>
      <c r="D93" s="89">
        <f>_xlfn.IFERROR((C93/B93*100),0)</f>
        <v>27.97167415418189</v>
      </c>
      <c r="E93" s="88">
        <v>3220.574777986</v>
      </c>
      <c r="F93" s="23">
        <v>0</v>
      </c>
      <c r="G93" s="61">
        <f t="shared" si="7"/>
        <v>0</v>
      </c>
      <c r="H93" s="86">
        <f t="shared" si="9"/>
        <v>-100</v>
      </c>
    </row>
    <row r="94" spans="2:8" s="39" customFormat="1" ht="7.5" customHeight="1">
      <c r="B94" s="88"/>
      <c r="C94" s="88"/>
      <c r="D94" s="89"/>
      <c r="E94" s="88"/>
      <c r="F94" s="23"/>
      <c r="G94" s="61"/>
      <c r="H94" s="86" t="str">
        <f t="shared" si="9"/>
        <v> </v>
      </c>
    </row>
    <row r="95" spans="1:8" s="39" customFormat="1" ht="12.75" hidden="1">
      <c r="A95" s="14" t="s">
        <v>34</v>
      </c>
      <c r="B95" s="90">
        <v>0</v>
      </c>
      <c r="C95" s="90">
        <v>-76.16252106501034</v>
      </c>
      <c r="D95" s="91">
        <f>_xlfn.IFERROR((C95/B95*100),0)</f>
        <v>0</v>
      </c>
      <c r="E95" s="90">
        <v>0</v>
      </c>
      <c r="F95" s="24">
        <v>2258.045295179999</v>
      </c>
      <c r="G95" s="62"/>
      <c r="H95" s="87">
        <f t="shared" si="9"/>
        <v>-3064.7722575419875</v>
      </c>
    </row>
    <row r="96" spans="2:6" ht="14.25">
      <c r="B96" s="92"/>
      <c r="C96" s="92"/>
      <c r="D96" s="92"/>
      <c r="E96" s="92"/>
      <c r="F96" s="23"/>
    </row>
    <row r="97" spans="1:6" ht="15">
      <c r="A97" s="4" t="s">
        <v>91</v>
      </c>
      <c r="B97" s="92"/>
      <c r="C97" s="92"/>
      <c r="D97" s="92"/>
      <c r="E97" s="92"/>
      <c r="F97" s="23"/>
    </row>
    <row r="98" spans="1:6" ht="14.25">
      <c r="A98" s="50" t="s">
        <v>66</v>
      </c>
      <c r="B98" s="92"/>
      <c r="C98" s="92"/>
      <c r="D98" s="92"/>
      <c r="E98" s="92"/>
      <c r="F98" s="23"/>
    </row>
    <row r="99" spans="2:5" ht="14.25">
      <c r="B99" s="92"/>
      <c r="C99" s="92"/>
      <c r="D99" s="92"/>
      <c r="E99" s="92"/>
    </row>
    <row r="100" spans="2:5" ht="14.25">
      <c r="B100" s="92"/>
      <c r="C100" s="92"/>
      <c r="D100" s="92"/>
      <c r="E100" s="92"/>
    </row>
    <row r="101" spans="2:5" ht="14.25">
      <c r="B101" s="92"/>
      <c r="C101" s="92"/>
      <c r="D101" s="92"/>
      <c r="E101" s="92"/>
    </row>
    <row r="102" spans="2:5" ht="14.25">
      <c r="B102" s="92"/>
      <c r="C102" s="92"/>
      <c r="D102" s="92"/>
      <c r="E102" s="92"/>
    </row>
    <row r="103" spans="2:5" ht="14.25">
      <c r="B103" s="92"/>
      <c r="C103" s="92"/>
      <c r="D103" s="92"/>
      <c r="E103" s="92"/>
    </row>
    <row r="104" spans="2:5" ht="14.25">
      <c r="B104" s="92"/>
      <c r="C104" s="92"/>
      <c r="D104" s="92"/>
      <c r="E104" s="92"/>
    </row>
    <row r="105" spans="2:5" ht="14.25">
      <c r="B105" s="92"/>
      <c r="C105" s="92"/>
      <c r="D105" s="92"/>
      <c r="E105" s="92"/>
    </row>
    <row r="106" spans="2:5" ht="14.25">
      <c r="B106" s="92"/>
      <c r="C106" s="92"/>
      <c r="D106" s="92"/>
      <c r="E106" s="92"/>
    </row>
    <row r="107" spans="2:5" ht="14.25">
      <c r="B107" s="92"/>
      <c r="C107" s="92"/>
      <c r="D107" s="92"/>
      <c r="E107" s="92"/>
    </row>
    <row r="108" spans="2:5" ht="14.25">
      <c r="B108" s="92"/>
      <c r="C108" s="92"/>
      <c r="D108" s="92"/>
      <c r="E108" s="92"/>
    </row>
  </sheetData>
  <sheetProtection/>
  <mergeCells count="12">
    <mergeCell ref="A2:H2"/>
    <mergeCell ref="A5:H5"/>
    <mergeCell ref="A6:H6"/>
    <mergeCell ref="E9:E10"/>
    <mergeCell ref="F9:F10"/>
    <mergeCell ref="G9:G10"/>
    <mergeCell ref="H9:H10"/>
    <mergeCell ref="A3:H3"/>
    <mergeCell ref="A9:A10"/>
    <mergeCell ref="B9:B10"/>
    <mergeCell ref="C9:C10"/>
    <mergeCell ref="D9:D10"/>
  </mergeCells>
  <printOptions horizontalCentered="1"/>
  <pageMargins left="0.7086614173228347" right="0.7086614173228347" top="0.09" bottom="0.09" header="0.08" footer="0.13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0"/>
  <sheetViews>
    <sheetView showGridLines="0" zoomScalePageLayoutView="0" workbookViewId="0" topLeftCell="A16">
      <selection activeCell="C15" sqref="C15"/>
    </sheetView>
  </sheetViews>
  <sheetFormatPr defaultColWidth="11.00390625" defaultRowHeight="14.25" outlineLevelRow="2"/>
  <cols>
    <col min="1" max="1" width="46.00390625" style="6" customWidth="1"/>
    <col min="2" max="3" width="6.00390625" style="6" bestFit="1" customWidth="1"/>
    <col min="4" max="4" width="6.00390625" style="6" customWidth="1"/>
    <col min="5" max="5" width="6.875" style="6" customWidth="1"/>
    <col min="6" max="6" width="7.00390625" style="5" customWidth="1"/>
    <col min="7" max="7" width="7.25390625" style="6" customWidth="1"/>
    <col min="8" max="8" width="8.00390625" style="6" customWidth="1"/>
    <col min="9" max="12" width="6.25390625" style="6" hidden="1" customWidth="1"/>
    <col min="13" max="13" width="6.50390625" style="6" hidden="1" customWidth="1"/>
    <col min="14" max="14" width="10.125" style="6" customWidth="1"/>
    <col min="15" max="16384" width="11.00390625" style="6" customWidth="1"/>
  </cols>
  <sheetData>
    <row r="1" spans="1:14" ht="15.75">
      <c r="A1" s="1"/>
      <c r="B1" s="1"/>
      <c r="C1" s="2"/>
      <c r="D1" s="1"/>
      <c r="E1" s="1"/>
      <c r="F1" s="1"/>
      <c r="G1" s="1"/>
      <c r="H1" s="1"/>
      <c r="I1" s="1"/>
      <c r="N1" s="1"/>
    </row>
    <row r="2" spans="1:14" ht="15.75" customHeight="1">
      <c r="A2" s="105" t="s">
        <v>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8.75" customHeight="1">
      <c r="A3" s="102" t="s">
        <v>37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8.75" customHeight="1">
      <c r="A5" s="105" t="s">
        <v>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256" ht="18.75">
      <c r="A6" s="105" t="s">
        <v>6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16.5">
      <c r="A7" s="9"/>
      <c r="B7" s="9"/>
      <c r="C7" s="9"/>
      <c r="D7" s="9"/>
      <c r="E7" s="9"/>
      <c r="F7" s="7"/>
      <c r="G7" s="9"/>
      <c r="H7" s="9"/>
      <c r="I7" s="8"/>
      <c r="J7" s="8"/>
      <c r="K7" s="8"/>
      <c r="L7" s="8"/>
      <c r="M7" s="8"/>
      <c r="N7" s="9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14" ht="6" customHeight="1" thickBot="1">
      <c r="A8" s="10"/>
      <c r="B8" s="10"/>
      <c r="C8" s="10"/>
      <c r="D8" s="10"/>
      <c r="E8" s="10"/>
      <c r="G8" s="10"/>
      <c r="H8" s="10"/>
      <c r="N8" s="10"/>
    </row>
    <row r="9" spans="1:14" s="11" customFormat="1" ht="16.5" customHeight="1">
      <c r="A9" s="103" t="s">
        <v>1</v>
      </c>
      <c r="B9" s="100" t="s">
        <v>68</v>
      </c>
      <c r="C9" s="100" t="s">
        <v>69</v>
      </c>
      <c r="D9" s="100" t="s">
        <v>70</v>
      </c>
      <c r="E9" s="100" t="s">
        <v>71</v>
      </c>
      <c r="F9" s="100" t="s">
        <v>72</v>
      </c>
      <c r="G9" s="100" t="s">
        <v>73</v>
      </c>
      <c r="H9" s="100" t="s">
        <v>74</v>
      </c>
      <c r="I9" s="100" t="s">
        <v>75</v>
      </c>
      <c r="J9" s="100" t="s">
        <v>76</v>
      </c>
      <c r="K9" s="100" t="s">
        <v>77</v>
      </c>
      <c r="L9" s="100" t="s">
        <v>78</v>
      </c>
      <c r="M9" s="100" t="s">
        <v>79</v>
      </c>
      <c r="N9" s="100" t="s">
        <v>80</v>
      </c>
    </row>
    <row r="10" spans="1:14" s="11" customFormat="1" ht="23.25" customHeight="1" thickBot="1">
      <c r="A10" s="104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</row>
    <row r="11" spans="1:14" s="14" customFormat="1" ht="12.75">
      <c r="A11" s="12" t="s">
        <v>7</v>
      </c>
      <c r="B11" s="64">
        <v>2141.161954494</v>
      </c>
      <c r="C11" s="64">
        <v>2200.0980520189996</v>
      </c>
      <c r="D11" s="65">
        <v>2254.668396828</v>
      </c>
      <c r="E11" s="65">
        <v>2364.326537658</v>
      </c>
      <c r="F11" s="65">
        <v>2905.0983682309998</v>
      </c>
      <c r="G11" s="65">
        <v>2359.3407100130003</v>
      </c>
      <c r="H11" s="65">
        <v>2672.667969888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f>+SUM(B11:M11)</f>
        <v>16897.361989131</v>
      </c>
    </row>
    <row r="12" spans="1:14" s="14" customFormat="1" ht="6.75" customHeight="1">
      <c r="A12" s="12"/>
      <c r="B12" s="64"/>
      <c r="C12" s="64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4" s="14" customFormat="1" ht="14.25" outlineLevel="1">
      <c r="A13" s="14" t="s">
        <v>48</v>
      </c>
      <c r="B13" s="66">
        <v>1583.465110435</v>
      </c>
      <c r="C13" s="66">
        <v>1265.1477241479997</v>
      </c>
      <c r="D13" s="67">
        <v>1484.5084198729999</v>
      </c>
      <c r="E13" s="67">
        <v>1931.2282003149996</v>
      </c>
      <c r="F13" s="67">
        <v>2236.274292834</v>
      </c>
      <c r="G13" s="67">
        <v>1733.5269632600002</v>
      </c>
      <c r="H13" s="67">
        <v>2001.992357179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>+SUM(B13:M13)</f>
        <v>12236.143068044</v>
      </c>
    </row>
    <row r="14" spans="1:16" s="30" customFormat="1" ht="6" customHeight="1">
      <c r="A14" s="16"/>
      <c r="B14" s="68"/>
      <c r="C14" s="68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14"/>
      <c r="P14" s="14"/>
    </row>
    <row r="15" spans="1:16" s="18" customFormat="1" ht="12.75" outlineLevel="2">
      <c r="A15" s="14" t="s">
        <v>8</v>
      </c>
      <c r="B15" s="66">
        <v>97.11591714000001</v>
      </c>
      <c r="C15" s="66">
        <v>494.635433703</v>
      </c>
      <c r="D15" s="67">
        <v>94.974814815</v>
      </c>
      <c r="E15" s="67">
        <v>85.75748175599999</v>
      </c>
      <c r="F15" s="67">
        <v>125.141538519</v>
      </c>
      <c r="G15" s="67">
        <v>116.965368257</v>
      </c>
      <c r="H15" s="67">
        <v>150.213224002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aca="true" t="shared" si="0" ref="N15:N70">+SUM(B15:M15)</f>
        <v>1164.8037781919998</v>
      </c>
      <c r="O15" s="14"/>
      <c r="P15" s="14"/>
    </row>
    <row r="16" spans="1:16" s="30" customFormat="1" ht="8.25" customHeight="1">
      <c r="A16" s="16"/>
      <c r="B16" s="68"/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14"/>
      <c r="P16" s="14"/>
    </row>
    <row r="17" spans="1:16" s="18" customFormat="1" ht="12.75" outlineLevel="2">
      <c r="A17" s="14" t="s">
        <v>2</v>
      </c>
      <c r="B17" s="66">
        <v>41.61954618000001</v>
      </c>
      <c r="C17" s="66">
        <v>53.44431091199999</v>
      </c>
      <c r="D17" s="67">
        <v>70.039710186</v>
      </c>
      <c r="E17" s="67">
        <v>57.430151459</v>
      </c>
      <c r="F17" s="67">
        <v>165.96701027900002</v>
      </c>
      <c r="G17" s="67">
        <v>66.554855009</v>
      </c>
      <c r="H17" s="67">
        <v>66.125479606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0"/>
        <v>521.181063631</v>
      </c>
      <c r="O17" s="14"/>
      <c r="P17" s="14"/>
    </row>
    <row r="18" spans="1:16" s="30" customFormat="1" ht="12.75" customHeight="1">
      <c r="A18" s="16" t="s">
        <v>9</v>
      </c>
      <c r="B18" s="68">
        <v>0.806657245</v>
      </c>
      <c r="C18" s="68">
        <v>0.359783452</v>
      </c>
      <c r="D18" s="69">
        <v>0.958734133</v>
      </c>
      <c r="E18" s="69">
        <v>0</v>
      </c>
      <c r="F18" s="69">
        <v>21.9297344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f t="shared" si="0"/>
        <v>24.05490923</v>
      </c>
      <c r="O18" s="14"/>
      <c r="P18" s="14"/>
    </row>
    <row r="19" spans="1:16" s="30" customFormat="1" ht="12.75" customHeight="1" hidden="1">
      <c r="A19" s="16" t="s">
        <v>49</v>
      </c>
      <c r="B19" s="68">
        <v>0</v>
      </c>
      <c r="C19" s="68">
        <v>0.359783452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f t="shared" si="0"/>
        <v>0.359783452</v>
      </c>
      <c r="O19" s="14"/>
      <c r="P19" s="14"/>
    </row>
    <row r="20" spans="1:16" s="30" customFormat="1" ht="12.75" customHeight="1" hidden="1">
      <c r="A20" s="16" t="s">
        <v>50</v>
      </c>
      <c r="B20" s="68">
        <v>0.806657245</v>
      </c>
      <c r="C20" s="68">
        <v>0</v>
      </c>
      <c r="D20" s="69">
        <v>0.958734133</v>
      </c>
      <c r="E20" s="69">
        <v>0</v>
      </c>
      <c r="F20" s="69">
        <v>21.9297344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f t="shared" si="0"/>
        <v>23.695125778</v>
      </c>
      <c r="O20" s="14"/>
      <c r="P20" s="14"/>
    </row>
    <row r="21" spans="1:16" s="30" customFormat="1" ht="12.75" customHeight="1">
      <c r="A21" s="16" t="s">
        <v>10</v>
      </c>
      <c r="B21" s="68">
        <v>0.20612412</v>
      </c>
      <c r="C21" s="68">
        <v>1.3865647980000002</v>
      </c>
      <c r="D21" s="69">
        <v>0.8699294710000001</v>
      </c>
      <c r="E21" s="69">
        <v>0</v>
      </c>
      <c r="F21" s="69">
        <v>17.617339829</v>
      </c>
      <c r="G21" s="69">
        <v>0.225820177</v>
      </c>
      <c r="H21" s="69">
        <v>0.13951872199999998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f t="shared" si="0"/>
        <v>20.445297116999996</v>
      </c>
      <c r="O21" s="14"/>
      <c r="P21" s="14"/>
    </row>
    <row r="22" spans="1:16" s="30" customFormat="1" ht="12.75" customHeight="1" hidden="1">
      <c r="A22" s="16" t="s">
        <v>49</v>
      </c>
      <c r="B22" s="68">
        <v>0.20612412</v>
      </c>
      <c r="C22" s="68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0.13951872199999998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f t="shared" si="0"/>
        <v>0.34564284199999995</v>
      </c>
      <c r="O22" s="14"/>
      <c r="P22" s="14"/>
    </row>
    <row r="23" spans="1:16" s="30" customFormat="1" ht="12.75" customHeight="1" hidden="1">
      <c r="A23" s="16" t="s">
        <v>50</v>
      </c>
      <c r="B23" s="68">
        <v>0</v>
      </c>
      <c r="C23" s="68">
        <v>1.3865647980000002</v>
      </c>
      <c r="D23" s="69">
        <v>0.8699294710000001</v>
      </c>
      <c r="E23" s="69">
        <v>0</v>
      </c>
      <c r="F23" s="69">
        <v>17.617339829</v>
      </c>
      <c r="G23" s="69">
        <v>0.225820177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f t="shared" si="0"/>
        <v>20.099654275</v>
      </c>
      <c r="O23" s="14"/>
      <c r="P23" s="14"/>
    </row>
    <row r="24" spans="1:16" s="30" customFormat="1" ht="12.75" customHeight="1">
      <c r="A24" s="16" t="s">
        <v>11</v>
      </c>
      <c r="B24" s="68">
        <v>40.606764815000005</v>
      </c>
      <c r="C24" s="68">
        <v>51.697962661999995</v>
      </c>
      <c r="D24" s="69">
        <v>68.211046582</v>
      </c>
      <c r="E24" s="69">
        <v>57.430151459</v>
      </c>
      <c r="F24" s="69">
        <v>126.41993605</v>
      </c>
      <c r="G24" s="69">
        <v>66.32903483199999</v>
      </c>
      <c r="H24" s="69">
        <v>65.985960884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f t="shared" si="0"/>
        <v>476.680857284</v>
      </c>
      <c r="O24" s="14"/>
      <c r="P24" s="14"/>
    </row>
    <row r="25" spans="1:16" s="30" customFormat="1" ht="12.75" customHeight="1" hidden="1">
      <c r="A25" s="16" t="s">
        <v>49</v>
      </c>
      <c r="B25" s="68">
        <v>40.606764815000005</v>
      </c>
      <c r="C25" s="68">
        <v>51.697962661999995</v>
      </c>
      <c r="D25" s="69">
        <v>68.211046582</v>
      </c>
      <c r="E25" s="69">
        <v>57.430151459</v>
      </c>
      <c r="F25" s="69">
        <v>126.41993605</v>
      </c>
      <c r="G25" s="69">
        <v>66.32903483199999</v>
      </c>
      <c r="H25" s="69">
        <v>65.985960884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f t="shared" si="0"/>
        <v>476.680857284</v>
      </c>
      <c r="O25" s="14"/>
      <c r="P25" s="14"/>
    </row>
    <row r="26" spans="1:16" s="30" customFormat="1" ht="12.75" customHeight="1" hidden="1">
      <c r="A26" s="16" t="s">
        <v>50</v>
      </c>
      <c r="B26" s="68">
        <v>0</v>
      </c>
      <c r="C26" s="68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f t="shared" si="0"/>
        <v>0</v>
      </c>
      <c r="O26" s="14"/>
      <c r="P26" s="14"/>
    </row>
    <row r="27" spans="1:16" s="18" customFormat="1" ht="12.75" outlineLevel="2">
      <c r="A27" s="14" t="s">
        <v>12</v>
      </c>
      <c r="B27" s="66">
        <v>418.96138073900005</v>
      </c>
      <c r="C27" s="66">
        <v>386.87058325600003</v>
      </c>
      <c r="D27" s="67">
        <v>605.145451954</v>
      </c>
      <c r="E27" s="67">
        <v>289.910704128</v>
      </c>
      <c r="F27" s="67">
        <v>377.71552659900004</v>
      </c>
      <c r="G27" s="67">
        <v>442.293523487</v>
      </c>
      <c r="H27" s="67">
        <v>454.33690910099995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0"/>
        <v>2975.2340792640002</v>
      </c>
      <c r="O27" s="14"/>
      <c r="P27" s="14"/>
    </row>
    <row r="28" spans="1:16" s="30" customFormat="1" ht="12.75">
      <c r="A28" s="16" t="s">
        <v>13</v>
      </c>
      <c r="B28" s="68">
        <v>166.510639505</v>
      </c>
      <c r="C28" s="68">
        <v>132.923093773</v>
      </c>
      <c r="D28" s="69">
        <v>159.884069285</v>
      </c>
      <c r="E28" s="69">
        <v>243.393520952</v>
      </c>
      <c r="F28" s="69">
        <v>308.34788832600003</v>
      </c>
      <c r="G28" s="69">
        <v>235.76337535500002</v>
      </c>
      <c r="H28" s="69">
        <v>231.289290204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f t="shared" si="0"/>
        <v>1478.1118774000001</v>
      </c>
      <c r="O28" s="14"/>
      <c r="P28" s="14"/>
    </row>
    <row r="29" spans="1:16" s="30" customFormat="1" ht="14.25" customHeight="1">
      <c r="A29" s="16" t="s">
        <v>40</v>
      </c>
      <c r="B29" s="68">
        <v>48.397897976</v>
      </c>
      <c r="C29" s="68">
        <v>120.211794935</v>
      </c>
      <c r="D29" s="69">
        <v>159.49796806499998</v>
      </c>
      <c r="E29" s="69">
        <v>121.807656488</v>
      </c>
      <c r="F29" s="69">
        <v>78.96942766400001</v>
      </c>
      <c r="G29" s="69">
        <v>135.77326926900002</v>
      </c>
      <c r="H29" s="69">
        <v>118.238497821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f t="shared" si="0"/>
        <v>782.896512218</v>
      </c>
      <c r="O29" s="14"/>
      <c r="P29" s="14"/>
    </row>
    <row r="30" spans="1:16" s="30" customFormat="1" ht="14.25" customHeight="1">
      <c r="A30" s="47" t="s">
        <v>38</v>
      </c>
      <c r="B30" s="68">
        <v>118.11274152899999</v>
      </c>
      <c r="C30" s="68">
        <v>12.711298838000003</v>
      </c>
      <c r="D30" s="69">
        <v>0.38610121999998226</v>
      </c>
      <c r="E30" s="69">
        <v>121.58586446399998</v>
      </c>
      <c r="F30" s="69">
        <v>229.378460662</v>
      </c>
      <c r="G30" s="69">
        <v>99.99010608600001</v>
      </c>
      <c r="H30" s="69">
        <v>113.05079238299999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f t="shared" si="0"/>
        <v>695.2153651819999</v>
      </c>
      <c r="O30" s="14"/>
      <c r="P30" s="14"/>
    </row>
    <row r="31" spans="1:16" s="30" customFormat="1" ht="12.75">
      <c r="A31" s="16" t="s">
        <v>14</v>
      </c>
      <c r="B31" s="68">
        <v>244.35700563300006</v>
      </c>
      <c r="C31" s="68">
        <v>244.96793529</v>
      </c>
      <c r="D31" s="69">
        <v>414.417109999</v>
      </c>
      <c r="E31" s="69">
        <v>39.82994260900001</v>
      </c>
      <c r="F31" s="69">
        <v>44.89527145099999</v>
      </c>
      <c r="G31" s="69">
        <v>191.95358757099999</v>
      </c>
      <c r="H31" s="69">
        <v>189.05799134799997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f t="shared" si="0"/>
        <v>1369.478843901</v>
      </c>
      <c r="O31" s="14"/>
      <c r="P31" s="14"/>
    </row>
    <row r="32" spans="1:16" s="30" customFormat="1" ht="14.25" customHeight="1">
      <c r="A32" s="16" t="s">
        <v>41</v>
      </c>
      <c r="B32" s="68">
        <v>162.851348502</v>
      </c>
      <c r="C32" s="68">
        <v>158.280397915</v>
      </c>
      <c r="D32" s="69">
        <v>303.110237267</v>
      </c>
      <c r="E32" s="69">
        <v>-32.651095446</v>
      </c>
      <c r="F32" s="69">
        <v>-53.926814701000005</v>
      </c>
      <c r="G32" s="69">
        <v>99.24907974399999</v>
      </c>
      <c r="H32" s="69">
        <v>92.166523873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f t="shared" si="0"/>
        <v>729.079677154</v>
      </c>
      <c r="O32" s="14"/>
      <c r="P32" s="14"/>
    </row>
    <row r="33" spans="1:16" s="30" customFormat="1" ht="14.25" customHeight="1">
      <c r="A33" s="47" t="s">
        <v>39</v>
      </c>
      <c r="B33" s="68">
        <v>81.505657131</v>
      </c>
      <c r="C33" s="68">
        <v>86.687537375</v>
      </c>
      <c r="D33" s="69">
        <v>111.306872732</v>
      </c>
      <c r="E33" s="69">
        <v>72.481038055</v>
      </c>
      <c r="F33" s="69">
        <v>98.82208615199998</v>
      </c>
      <c r="G33" s="69">
        <v>92.704507827</v>
      </c>
      <c r="H33" s="69">
        <v>96.89146747499998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f t="shared" si="0"/>
        <v>640.399166747</v>
      </c>
      <c r="O33" s="14"/>
      <c r="P33" s="14"/>
    </row>
    <row r="34" spans="1:16" s="30" customFormat="1" ht="12.75">
      <c r="A34" s="16" t="s">
        <v>12</v>
      </c>
      <c r="B34" s="68">
        <v>8.093735601</v>
      </c>
      <c r="C34" s="68">
        <v>8.979554193</v>
      </c>
      <c r="D34" s="69">
        <v>30.84427267</v>
      </c>
      <c r="E34" s="69">
        <v>6.687240566999999</v>
      </c>
      <c r="F34" s="69">
        <v>24.472366822000005</v>
      </c>
      <c r="G34" s="69">
        <v>14.576560560999999</v>
      </c>
      <c r="H34" s="69">
        <v>33.989627549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f t="shared" si="0"/>
        <v>127.643357963</v>
      </c>
      <c r="O34" s="14"/>
      <c r="P34" s="14"/>
    </row>
    <row r="35" spans="1:16" s="30" customFormat="1" ht="8.25" customHeight="1">
      <c r="A35" s="16"/>
      <c r="B35" s="68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14"/>
      <c r="P35" s="14"/>
    </row>
    <row r="36" spans="1:14" s="14" customFormat="1" ht="12.75">
      <c r="A36" s="31" t="s">
        <v>0</v>
      </c>
      <c r="B36" s="70">
        <v>2223.013673478001</v>
      </c>
      <c r="C36" s="70">
        <v>1980.2066483689998</v>
      </c>
      <c r="D36" s="71">
        <v>2034.908064797</v>
      </c>
      <c r="E36" s="71">
        <v>2224.624015647</v>
      </c>
      <c r="F36" s="71">
        <v>2261.7736789279998</v>
      </c>
      <c r="G36" s="71">
        <v>2195.646197563</v>
      </c>
      <c r="H36" s="71">
        <v>2260.684922764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f>+SUM(B36:M36)</f>
        <v>15180.857201546</v>
      </c>
    </row>
    <row r="37" spans="1:16" s="30" customFormat="1" ht="12.75">
      <c r="A37" s="19" t="s">
        <v>15</v>
      </c>
      <c r="B37" s="72">
        <v>985.5741283480004</v>
      </c>
      <c r="C37" s="72">
        <v>1025.347269598</v>
      </c>
      <c r="D37" s="73">
        <v>1026.9462768</v>
      </c>
      <c r="E37" s="73">
        <v>1034.5938921279999</v>
      </c>
      <c r="F37" s="73">
        <v>1026.856898761</v>
      </c>
      <c r="G37" s="73">
        <v>1209.774220276</v>
      </c>
      <c r="H37" s="73">
        <v>1071.2471129459998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f t="shared" si="0"/>
        <v>7380.3397988570005</v>
      </c>
      <c r="O37" s="14"/>
      <c r="P37" s="14"/>
    </row>
    <row r="38" spans="1:16" s="30" customFormat="1" ht="12.75">
      <c r="A38" s="16" t="s">
        <v>16</v>
      </c>
      <c r="B38" s="68">
        <v>85.19876155400001</v>
      </c>
      <c r="C38" s="68">
        <v>226.915432303</v>
      </c>
      <c r="D38" s="69">
        <v>235.637568085</v>
      </c>
      <c r="E38" s="69">
        <v>191.494050534</v>
      </c>
      <c r="F38" s="69">
        <v>225.983699726</v>
      </c>
      <c r="G38" s="69">
        <v>206.29261764499998</v>
      </c>
      <c r="H38" s="69">
        <v>202.081468291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f t="shared" si="0"/>
        <v>1373.603598138</v>
      </c>
      <c r="O38" s="14"/>
      <c r="P38" s="14"/>
    </row>
    <row r="39" spans="1:16" s="30" customFormat="1" ht="12.75" hidden="1">
      <c r="A39" s="48" t="s">
        <v>42</v>
      </c>
      <c r="B39" s="68">
        <v>37.744508536</v>
      </c>
      <c r="C39" s="68">
        <v>97.21046117</v>
      </c>
      <c r="D39" s="69">
        <v>125.109848042</v>
      </c>
      <c r="E39" s="69">
        <v>94.343911089</v>
      </c>
      <c r="F39" s="69">
        <v>116.56929065199999</v>
      </c>
      <c r="G39" s="69">
        <v>101.681209395</v>
      </c>
      <c r="H39" s="69">
        <v>103.948194954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f t="shared" si="0"/>
        <v>676.6074238379999</v>
      </c>
      <c r="O39" s="14"/>
      <c r="P39" s="14"/>
    </row>
    <row r="40" spans="1:16" s="30" customFormat="1" ht="12.75" hidden="1">
      <c r="A40" s="48" t="s">
        <v>43</v>
      </c>
      <c r="B40" s="68">
        <v>24.241783305000002</v>
      </c>
      <c r="C40" s="68">
        <v>84.33176921</v>
      </c>
      <c r="D40" s="69">
        <v>105.88552625500002</v>
      </c>
      <c r="E40" s="69">
        <v>93.634254587</v>
      </c>
      <c r="F40" s="69">
        <v>103.771924422</v>
      </c>
      <c r="G40" s="69">
        <v>101.253279442</v>
      </c>
      <c r="H40" s="69">
        <v>98.119231218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f t="shared" si="0"/>
        <v>611.237768439</v>
      </c>
      <c r="O40" s="14"/>
      <c r="P40" s="14"/>
    </row>
    <row r="41" spans="1:16" s="30" customFormat="1" ht="12.75" hidden="1">
      <c r="A41" s="48" t="s">
        <v>44</v>
      </c>
      <c r="B41" s="68">
        <v>0.0018195079999999998</v>
      </c>
      <c r="C41" s="68">
        <v>0.234707745</v>
      </c>
      <c r="D41" s="69">
        <v>4.3101921050000005</v>
      </c>
      <c r="E41" s="69">
        <v>3.476594718</v>
      </c>
      <c r="F41" s="69">
        <v>5.624804089</v>
      </c>
      <c r="G41" s="69">
        <v>0.7276539350000001</v>
      </c>
      <c r="H41" s="69">
        <v>0.006184090999999999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f t="shared" si="0"/>
        <v>14.381956190999999</v>
      </c>
      <c r="O41" s="14"/>
      <c r="P41" s="14"/>
    </row>
    <row r="42" spans="1:16" s="30" customFormat="1" ht="12.75" hidden="1">
      <c r="A42" s="48" t="s">
        <v>45</v>
      </c>
      <c r="B42" s="68">
        <v>23.21065020500001</v>
      </c>
      <c r="C42" s="68">
        <v>45.138494177999995</v>
      </c>
      <c r="D42" s="69">
        <v>0.3320016830000095</v>
      </c>
      <c r="E42" s="69">
        <v>0.03929013999999734</v>
      </c>
      <c r="F42" s="69">
        <v>0.01768056299997261</v>
      </c>
      <c r="G42" s="69">
        <v>2.6304748729999994</v>
      </c>
      <c r="H42" s="69">
        <v>0.007858027999987825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f t="shared" si="0"/>
        <v>71.37644966999997</v>
      </c>
      <c r="O42" s="14"/>
      <c r="P42" s="14"/>
    </row>
    <row r="43" spans="1:16" s="30" customFormat="1" ht="12.75">
      <c r="A43" s="16" t="s">
        <v>17</v>
      </c>
      <c r="B43" s="68">
        <v>317.926286667</v>
      </c>
      <c r="C43" s="68">
        <v>36.997612087</v>
      </c>
      <c r="D43" s="69">
        <v>46.613511115</v>
      </c>
      <c r="E43" s="69">
        <v>113.75139199799999</v>
      </c>
      <c r="F43" s="69">
        <v>52.878476325</v>
      </c>
      <c r="G43" s="69">
        <v>17.810227117</v>
      </c>
      <c r="H43" s="69">
        <v>150.043711671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f t="shared" si="0"/>
        <v>736.0212169799998</v>
      </c>
      <c r="O43" s="14"/>
      <c r="P43" s="14"/>
    </row>
    <row r="44" spans="1:16" s="30" customFormat="1" ht="12.75" hidden="1">
      <c r="A44" s="48" t="s">
        <v>46</v>
      </c>
      <c r="B44" s="68">
        <v>291.317659235</v>
      </c>
      <c r="C44" s="68">
        <v>5.09946389</v>
      </c>
      <c r="D44" s="69">
        <v>26.285483273</v>
      </c>
      <c r="E44" s="69">
        <v>111.31637601199999</v>
      </c>
      <c r="F44" s="69">
        <v>47.853563498</v>
      </c>
      <c r="G44" s="69">
        <v>11.147170101</v>
      </c>
      <c r="H44" s="69">
        <v>109.718072449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f t="shared" si="0"/>
        <v>602.7377884580001</v>
      </c>
      <c r="O44" s="14"/>
      <c r="P44" s="14"/>
    </row>
    <row r="45" spans="1:16" s="30" customFormat="1" ht="12.75" hidden="1">
      <c r="A45" s="48" t="s">
        <v>47</v>
      </c>
      <c r="B45" s="68">
        <v>26.608627432000002</v>
      </c>
      <c r="C45" s="68">
        <v>31.898148196999998</v>
      </c>
      <c r="D45" s="69">
        <v>20.328027842</v>
      </c>
      <c r="E45" s="69">
        <v>2.435015986</v>
      </c>
      <c r="F45" s="69">
        <v>5.0249128270000005</v>
      </c>
      <c r="G45" s="69">
        <v>6.663057016</v>
      </c>
      <c r="H45" s="69">
        <v>40.325639222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f t="shared" si="0"/>
        <v>133.28342852199998</v>
      </c>
      <c r="O45" s="14"/>
      <c r="P45" s="14"/>
    </row>
    <row r="46" spans="1:16" s="30" customFormat="1" ht="12.75" hidden="1">
      <c r="A46" s="16" t="s">
        <v>3</v>
      </c>
      <c r="B46" s="68">
        <v>0</v>
      </c>
      <c r="C46" s="68">
        <v>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f t="shared" si="0"/>
        <v>0</v>
      </c>
      <c r="O46" s="14"/>
      <c r="P46" s="14"/>
    </row>
    <row r="47" spans="1:16" s="30" customFormat="1" ht="12.75">
      <c r="A47" s="16" t="s">
        <v>2</v>
      </c>
      <c r="B47" s="68">
        <v>518.481780641</v>
      </c>
      <c r="C47" s="68">
        <v>288.60883006499995</v>
      </c>
      <c r="D47" s="69">
        <v>361.61742580500004</v>
      </c>
      <c r="E47" s="69">
        <v>532.582942632</v>
      </c>
      <c r="F47" s="69">
        <v>353.021701986</v>
      </c>
      <c r="G47" s="69">
        <v>343.74254986999995</v>
      </c>
      <c r="H47" s="69">
        <v>353.825731001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f t="shared" si="0"/>
        <v>2751.880962</v>
      </c>
      <c r="O47" s="14"/>
      <c r="P47" s="14"/>
    </row>
    <row r="48" spans="1:16" s="30" customFormat="1" ht="12.75" customHeight="1" hidden="1">
      <c r="A48" s="16" t="s">
        <v>51</v>
      </c>
      <c r="B48" s="68">
        <v>0</v>
      </c>
      <c r="C48" s="68">
        <v>0</v>
      </c>
      <c r="D48" s="69">
        <v>0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f t="shared" si="0"/>
        <v>0</v>
      </c>
      <c r="O48" s="14"/>
      <c r="P48" s="14"/>
    </row>
    <row r="49" spans="1:16" s="30" customFormat="1" ht="12.75" customHeight="1" hidden="1">
      <c r="A49" s="16" t="s">
        <v>52</v>
      </c>
      <c r="B49" s="68">
        <v>0</v>
      </c>
      <c r="C49" s="68">
        <v>0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69">
        <v>0</v>
      </c>
      <c r="N49" s="69">
        <f t="shared" si="0"/>
        <v>0</v>
      </c>
      <c r="O49" s="14"/>
      <c r="P49" s="14"/>
    </row>
    <row r="50" spans="1:16" s="30" customFormat="1" ht="12.75" customHeight="1" hidden="1">
      <c r="A50" s="16" t="s">
        <v>53</v>
      </c>
      <c r="B50" s="68">
        <v>0</v>
      </c>
      <c r="C50" s="68">
        <v>0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f t="shared" si="0"/>
        <v>0</v>
      </c>
      <c r="O50" s="14"/>
      <c r="P50" s="14"/>
    </row>
    <row r="51" spans="1:16" s="30" customFormat="1" ht="12.75" hidden="1">
      <c r="A51" s="16" t="s">
        <v>81</v>
      </c>
      <c r="B51" s="68">
        <v>0.975028965</v>
      </c>
      <c r="C51" s="68">
        <v>9.739839353</v>
      </c>
      <c r="D51" s="69">
        <v>3.8532470960000005</v>
      </c>
      <c r="E51" s="69">
        <v>3.8601062190000013</v>
      </c>
      <c r="F51" s="69">
        <v>7.178630617</v>
      </c>
      <c r="G51" s="69">
        <v>3.6342167250000004</v>
      </c>
      <c r="H51" s="69">
        <v>6.736647758999999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f t="shared" si="0"/>
        <v>35.977716734000005</v>
      </c>
      <c r="O51" s="14"/>
      <c r="P51" s="14"/>
    </row>
    <row r="52" spans="1:16" s="30" customFormat="1" ht="12.75" hidden="1">
      <c r="A52" s="16" t="s">
        <v>52</v>
      </c>
      <c r="B52" s="68">
        <v>0.975028965</v>
      </c>
      <c r="C52" s="68">
        <v>2.839839353</v>
      </c>
      <c r="D52" s="69">
        <v>4.403247096</v>
      </c>
      <c r="E52" s="69">
        <v>2.320050076</v>
      </c>
      <c r="F52" s="69">
        <v>6.3511406</v>
      </c>
      <c r="G52" s="69">
        <v>3.1342167250000004</v>
      </c>
      <c r="H52" s="69">
        <v>4.110730429999999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f t="shared" si="0"/>
        <v>24.134253245</v>
      </c>
      <c r="O52" s="14"/>
      <c r="P52" s="14"/>
    </row>
    <row r="53" spans="1:16" s="30" customFormat="1" ht="12.75" hidden="1">
      <c r="A53" s="16" t="s">
        <v>53</v>
      </c>
      <c r="B53" s="68">
        <v>0</v>
      </c>
      <c r="C53" s="68">
        <v>6.9</v>
      </c>
      <c r="D53" s="69">
        <v>-0.55</v>
      </c>
      <c r="E53" s="69">
        <v>1.5400561430000017</v>
      </c>
      <c r="F53" s="69">
        <v>0.8274900169999999</v>
      </c>
      <c r="G53" s="69">
        <v>0.5</v>
      </c>
      <c r="H53" s="69">
        <v>2.625917329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69">
        <f t="shared" si="0"/>
        <v>11.843463489000003</v>
      </c>
      <c r="O53" s="14"/>
      <c r="P53" s="14"/>
    </row>
    <row r="54" spans="1:16" s="30" customFormat="1" ht="12.75" hidden="1">
      <c r="A54" s="16" t="s">
        <v>82</v>
      </c>
      <c r="B54" s="68">
        <v>517.506751676</v>
      </c>
      <c r="C54" s="68">
        <v>278.86899071199997</v>
      </c>
      <c r="D54" s="69">
        <v>357.764178709</v>
      </c>
      <c r="E54" s="69">
        <v>528.722836413</v>
      </c>
      <c r="F54" s="69">
        <v>345.843071369</v>
      </c>
      <c r="G54" s="69">
        <v>340.10833314499996</v>
      </c>
      <c r="H54" s="69">
        <v>347.089083242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f t="shared" si="0"/>
        <v>2715.903245266</v>
      </c>
      <c r="O54" s="14"/>
      <c r="P54" s="14"/>
    </row>
    <row r="55" spans="1:16" s="30" customFormat="1" ht="12.75" hidden="1">
      <c r="A55" s="16" t="s">
        <v>52</v>
      </c>
      <c r="B55" s="68">
        <v>215.02634494</v>
      </c>
      <c r="C55" s="68">
        <v>257.967063539</v>
      </c>
      <c r="D55" s="69">
        <v>254.20926917699998</v>
      </c>
      <c r="E55" s="69">
        <v>272.45320788699996</v>
      </c>
      <c r="F55" s="69">
        <v>229.43776863099998</v>
      </c>
      <c r="G55" s="69">
        <v>240.56213568299998</v>
      </c>
      <c r="H55" s="69">
        <v>214.458235804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f t="shared" si="0"/>
        <v>1684.114025661</v>
      </c>
      <c r="O55" s="14"/>
      <c r="P55" s="14"/>
    </row>
    <row r="56" spans="1:16" s="30" customFormat="1" ht="12.75" hidden="1">
      <c r="A56" s="16" t="s">
        <v>53</v>
      </c>
      <c r="B56" s="68">
        <v>302.480406736</v>
      </c>
      <c r="C56" s="68">
        <v>20.901927173</v>
      </c>
      <c r="D56" s="69">
        <v>103.55490953200001</v>
      </c>
      <c r="E56" s="69">
        <v>256.269628526</v>
      </c>
      <c r="F56" s="69">
        <v>116.405302738</v>
      </c>
      <c r="G56" s="69">
        <v>99.546197462</v>
      </c>
      <c r="H56" s="69">
        <v>132.630847438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f t="shared" si="0"/>
        <v>1031.7892196050002</v>
      </c>
      <c r="O56" s="14"/>
      <c r="P56" s="14"/>
    </row>
    <row r="57" spans="1:16" s="30" customFormat="1" ht="12.75">
      <c r="A57" s="16" t="s">
        <v>18</v>
      </c>
      <c r="B57" s="68">
        <v>300.203103875</v>
      </c>
      <c r="C57" s="68">
        <v>365.770980957</v>
      </c>
      <c r="D57" s="69">
        <v>318.26151523199997</v>
      </c>
      <c r="E57" s="69">
        <v>322.68578282000004</v>
      </c>
      <c r="F57" s="69">
        <v>376.967672</v>
      </c>
      <c r="G57" s="69">
        <v>374.577356648</v>
      </c>
      <c r="H57" s="69">
        <v>342.91957181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f t="shared" si="0"/>
        <v>2401.385983342</v>
      </c>
      <c r="O57" s="14"/>
      <c r="P57" s="14"/>
    </row>
    <row r="58" spans="1:16" s="30" customFormat="1" ht="12.75">
      <c r="A58" s="16" t="s">
        <v>19</v>
      </c>
      <c r="B58" s="68">
        <v>15.629612392999999</v>
      </c>
      <c r="C58" s="68">
        <v>36.566523359</v>
      </c>
      <c r="D58" s="69">
        <v>45.831767760000005</v>
      </c>
      <c r="E58" s="69">
        <v>29.515955534999996</v>
      </c>
      <c r="F58" s="69">
        <v>226.06523013</v>
      </c>
      <c r="G58" s="69">
        <v>43.449226006999986</v>
      </c>
      <c r="H58" s="69">
        <v>140.567327045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f t="shared" si="0"/>
        <v>537.625642229</v>
      </c>
      <c r="O58" s="14"/>
      <c r="P58" s="14"/>
    </row>
    <row r="59" spans="1:16" s="30" customFormat="1" ht="12.75" hidden="1">
      <c r="A59" s="16" t="s">
        <v>54</v>
      </c>
      <c r="B59" s="68">
        <v>12.571214392999998</v>
      </c>
      <c r="C59" s="68">
        <v>32.737152359</v>
      </c>
      <c r="D59" s="69">
        <v>21.194530009999998</v>
      </c>
      <c r="E59" s="69">
        <v>28.126165535</v>
      </c>
      <c r="F59" s="69">
        <v>34.113861761</v>
      </c>
      <c r="G59" s="69">
        <v>41.00670202299999</v>
      </c>
      <c r="H59" s="69">
        <v>24.824607159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f t="shared" si="0"/>
        <v>194.57423323999998</v>
      </c>
      <c r="O59" s="14"/>
      <c r="P59" s="14"/>
    </row>
    <row r="60" spans="1:16" s="30" customFormat="1" ht="25.5" customHeight="1" hidden="1">
      <c r="A60" s="49" t="s">
        <v>55</v>
      </c>
      <c r="B60" s="68">
        <v>1.9</v>
      </c>
      <c r="C60" s="68">
        <v>2</v>
      </c>
      <c r="D60" s="69">
        <v>0.5</v>
      </c>
      <c r="E60" s="69">
        <v>5.27245</v>
      </c>
      <c r="F60" s="69">
        <v>2.494394484</v>
      </c>
      <c r="G60" s="69">
        <v>6</v>
      </c>
      <c r="H60" s="69">
        <v>7.1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f t="shared" si="0"/>
        <v>25.266844484000003</v>
      </c>
      <c r="O60" s="14"/>
      <c r="P60" s="14"/>
    </row>
    <row r="61" spans="1:16" s="30" customFormat="1" ht="12.75" customHeight="1" hidden="1">
      <c r="A61" s="49" t="s">
        <v>56</v>
      </c>
      <c r="B61" s="68">
        <v>6.599816478999999</v>
      </c>
      <c r="C61" s="68">
        <v>16.94288943</v>
      </c>
      <c r="D61" s="69">
        <v>13.943183274999999</v>
      </c>
      <c r="E61" s="69">
        <v>13.282775158000002</v>
      </c>
      <c r="F61" s="69">
        <v>21.843608295</v>
      </c>
      <c r="G61" s="69">
        <v>25.083794200999996</v>
      </c>
      <c r="H61" s="69">
        <v>8.703746459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f t="shared" si="0"/>
        <v>106.39981329700001</v>
      </c>
      <c r="O61" s="14"/>
      <c r="P61" s="14"/>
    </row>
    <row r="62" spans="1:16" s="30" customFormat="1" ht="25.5" customHeight="1" hidden="1">
      <c r="A62" s="49" t="s">
        <v>57</v>
      </c>
      <c r="B62" s="68">
        <v>0.9319779460000008</v>
      </c>
      <c r="C62" s="68">
        <v>11.056266335999998</v>
      </c>
      <c r="D62" s="69">
        <v>0.4417639200000003</v>
      </c>
      <c r="E62" s="69">
        <v>5.98482154</v>
      </c>
      <c r="F62" s="69">
        <v>6.717736448</v>
      </c>
      <c r="G62" s="69">
        <v>5.455379497999998</v>
      </c>
      <c r="H62" s="69">
        <v>6.595570519</v>
      </c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69">
        <f t="shared" si="0"/>
        <v>37.183516207000004</v>
      </c>
      <c r="O62" s="14"/>
      <c r="P62" s="14"/>
    </row>
    <row r="63" spans="1:16" s="30" customFormat="1" ht="12.75" customHeight="1" hidden="1">
      <c r="A63" s="16" t="s">
        <v>58</v>
      </c>
      <c r="B63" s="68">
        <v>1.5502599689999998</v>
      </c>
      <c r="C63" s="68">
        <v>1.279836594</v>
      </c>
      <c r="D63" s="69">
        <v>3.621422816</v>
      </c>
      <c r="E63" s="69">
        <v>2.012958838</v>
      </c>
      <c r="F63" s="69">
        <v>1.7482958680000003</v>
      </c>
      <c r="G63" s="69">
        <v>2.942701658</v>
      </c>
      <c r="H63" s="69">
        <v>1.082463515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f t="shared" si="0"/>
        <v>14.237939258</v>
      </c>
      <c r="O63" s="14"/>
      <c r="P63" s="14"/>
    </row>
    <row r="64" spans="1:16" s="30" customFormat="1" ht="12.75" customHeight="1" hidden="1">
      <c r="A64" s="16" t="s">
        <v>59</v>
      </c>
      <c r="B64" s="68">
        <v>1.589159999</v>
      </c>
      <c r="C64" s="68">
        <v>1.458159999</v>
      </c>
      <c r="D64" s="69">
        <v>2.688159999</v>
      </c>
      <c r="E64" s="69">
        <v>1.573159999</v>
      </c>
      <c r="F64" s="69">
        <v>1.309826666</v>
      </c>
      <c r="G64" s="69">
        <v>1.5248266659999998</v>
      </c>
      <c r="H64" s="69">
        <v>1.342826666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f t="shared" si="0"/>
        <v>11.486119994</v>
      </c>
      <c r="O64" s="14"/>
      <c r="P64" s="14"/>
    </row>
    <row r="65" spans="1:16" s="30" customFormat="1" ht="12.75" hidden="1">
      <c r="A65" s="16" t="s">
        <v>86</v>
      </c>
      <c r="B65" s="68">
        <v>3.058398</v>
      </c>
      <c r="C65" s="68">
        <v>3.829371</v>
      </c>
      <c r="D65" s="69">
        <v>24.637237750000004</v>
      </c>
      <c r="E65" s="69">
        <v>1.389789999999999</v>
      </c>
      <c r="F65" s="69">
        <v>191.951368369</v>
      </c>
      <c r="G65" s="69">
        <v>2.442523984</v>
      </c>
      <c r="H65" s="69">
        <v>115.742719886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f t="shared" si="0"/>
        <v>343.051408989</v>
      </c>
      <c r="O65" s="14"/>
      <c r="P65" s="14"/>
    </row>
    <row r="66" spans="1:16" s="30" customFormat="1" ht="12.75" customHeight="1" hidden="1">
      <c r="A66" s="16" t="s">
        <v>61</v>
      </c>
      <c r="B66" s="68">
        <v>3.058398</v>
      </c>
      <c r="C66" s="68">
        <v>3.829371</v>
      </c>
      <c r="D66" s="69">
        <v>2.733722000000005</v>
      </c>
      <c r="E66" s="69">
        <v>1.389789999999999</v>
      </c>
      <c r="F66" s="69">
        <v>2.122562</v>
      </c>
      <c r="G66" s="69">
        <v>2.442523984</v>
      </c>
      <c r="H66" s="69">
        <v>4.185652329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f t="shared" si="0"/>
        <v>19.762019313000007</v>
      </c>
      <c r="O66" s="14"/>
      <c r="P66" s="14"/>
    </row>
    <row r="67" spans="1:16" s="30" customFormat="1" ht="12.75" customHeight="1" hidden="1">
      <c r="A67" s="16" t="s">
        <v>62</v>
      </c>
      <c r="B67" s="68">
        <v>0</v>
      </c>
      <c r="C67" s="68">
        <v>0</v>
      </c>
      <c r="D67" s="69">
        <v>0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f t="shared" si="0"/>
        <v>0</v>
      </c>
      <c r="O67" s="14"/>
      <c r="P67" s="14"/>
    </row>
    <row r="68" spans="1:16" s="30" customFormat="1" ht="12.75" customHeight="1" hidden="1">
      <c r="A68" s="16" t="s">
        <v>63</v>
      </c>
      <c r="B68" s="68">
        <v>0</v>
      </c>
      <c r="C68" s="68">
        <v>0</v>
      </c>
      <c r="D68" s="69">
        <v>21.90351575</v>
      </c>
      <c r="E68" s="69">
        <v>0</v>
      </c>
      <c r="F68" s="69">
        <v>189.828806369</v>
      </c>
      <c r="G68" s="69">
        <v>0</v>
      </c>
      <c r="H68" s="69">
        <v>111.557067557</v>
      </c>
      <c r="I68" s="69">
        <v>0</v>
      </c>
      <c r="J68" s="69">
        <v>0</v>
      </c>
      <c r="K68" s="69">
        <v>0</v>
      </c>
      <c r="L68" s="69">
        <v>0</v>
      </c>
      <c r="M68" s="69">
        <v>0</v>
      </c>
      <c r="N68" s="69">
        <f t="shared" si="0"/>
        <v>323.289389676</v>
      </c>
      <c r="O68" s="14"/>
      <c r="P68" s="14"/>
    </row>
    <row r="69" spans="1:16" s="30" customFormat="1" ht="7.5" customHeight="1">
      <c r="A69" s="16"/>
      <c r="B69" s="68"/>
      <c r="C69" s="68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14"/>
      <c r="P69" s="14"/>
    </row>
    <row r="70" spans="1:16" s="30" customFormat="1" ht="13.5">
      <c r="A70" s="34" t="s">
        <v>20</v>
      </c>
      <c r="B70" s="74">
        <v>-81.85171898400085</v>
      </c>
      <c r="C70" s="74">
        <v>219.8914036499998</v>
      </c>
      <c r="D70" s="75">
        <v>219.76033203099996</v>
      </c>
      <c r="E70" s="75">
        <v>139.70252201099993</v>
      </c>
      <c r="F70" s="75">
        <v>643.324689303</v>
      </c>
      <c r="G70" s="75">
        <v>163.69451245000027</v>
      </c>
      <c r="H70" s="75">
        <v>411.98304712399977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f t="shared" si="0"/>
        <v>1716.504787584999</v>
      </c>
      <c r="O70" s="14"/>
      <c r="P70" s="14"/>
    </row>
    <row r="71" spans="1:16" s="30" customFormat="1" ht="7.5" customHeight="1">
      <c r="A71" s="31"/>
      <c r="B71" s="76"/>
      <c r="C71" s="76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14"/>
      <c r="P71" s="14"/>
    </row>
    <row r="72" spans="1:14" s="14" customFormat="1" ht="6.75" customHeight="1">
      <c r="A72" s="31"/>
      <c r="B72" s="70"/>
      <c r="C72" s="70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</row>
    <row r="73" spans="1:16" s="18" customFormat="1" ht="12.75" outlineLevel="2">
      <c r="A73" s="14" t="s">
        <v>21</v>
      </c>
      <c r="B73" s="66">
        <v>379.26472738599995</v>
      </c>
      <c r="C73" s="66">
        <v>246.33501989299995</v>
      </c>
      <c r="D73" s="67">
        <v>470.491058238</v>
      </c>
      <c r="E73" s="67">
        <v>387.097889638</v>
      </c>
      <c r="F73" s="67">
        <v>466.57395322099995</v>
      </c>
      <c r="G73" s="67">
        <v>320.167357077</v>
      </c>
      <c r="H73" s="67">
        <v>290.9375354309999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f>+SUM(B73:M73)</f>
        <v>2560.867540884</v>
      </c>
      <c r="O73" s="14"/>
      <c r="P73" s="14"/>
    </row>
    <row r="74" spans="1:16" s="30" customFormat="1" ht="12.75">
      <c r="A74" s="16" t="s">
        <v>22</v>
      </c>
      <c r="B74" s="68">
        <v>377.38726643199993</v>
      </c>
      <c r="C74" s="68">
        <v>246.04209094299995</v>
      </c>
      <c r="D74" s="69">
        <v>462.29075959799997</v>
      </c>
      <c r="E74" s="69">
        <v>385.76112591000003</v>
      </c>
      <c r="F74" s="69">
        <v>463.853664011</v>
      </c>
      <c r="G74" s="69">
        <v>315.89029522100003</v>
      </c>
      <c r="H74" s="69">
        <v>290.9375354309999</v>
      </c>
      <c r="I74" s="69">
        <v>0</v>
      </c>
      <c r="J74" s="69">
        <v>0</v>
      </c>
      <c r="K74" s="69">
        <v>0</v>
      </c>
      <c r="L74" s="69">
        <v>0</v>
      </c>
      <c r="M74" s="69">
        <v>0</v>
      </c>
      <c r="N74" s="69">
        <f>+SUM(B74:M74)</f>
        <v>2542.1627375460002</v>
      </c>
      <c r="O74" s="14"/>
      <c r="P74" s="14"/>
    </row>
    <row r="75" spans="1:16" s="30" customFormat="1" ht="12.75">
      <c r="A75" s="16" t="s">
        <v>23</v>
      </c>
      <c r="B75" s="68">
        <v>1.8774609539999998</v>
      </c>
      <c r="C75" s="68">
        <v>0.29292894999999997</v>
      </c>
      <c r="D75" s="69">
        <v>8.200298640000002</v>
      </c>
      <c r="E75" s="69">
        <v>1.336763728</v>
      </c>
      <c r="F75" s="69">
        <v>2.72028921</v>
      </c>
      <c r="G75" s="69">
        <v>4.2770618559999996</v>
      </c>
      <c r="H75" s="69">
        <v>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f>+SUM(B75:M75)</f>
        <v>18.704803338</v>
      </c>
      <c r="O75" s="14"/>
      <c r="P75" s="14"/>
    </row>
    <row r="76" spans="1:16" s="30" customFormat="1" ht="9" customHeight="1">
      <c r="A76" s="16"/>
      <c r="B76" s="68"/>
      <c r="C76" s="68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14"/>
      <c r="P76" s="14"/>
    </row>
    <row r="77" spans="1:17" s="30" customFormat="1" ht="13.5">
      <c r="A77" s="36" t="s">
        <v>24</v>
      </c>
      <c r="B77" s="77">
        <v>-461.1164463700008</v>
      </c>
      <c r="C77" s="77">
        <v>-26.44361624300015</v>
      </c>
      <c r="D77" s="78">
        <v>-250.73072620700003</v>
      </c>
      <c r="E77" s="78">
        <v>-247.3953676270001</v>
      </c>
      <c r="F77" s="78">
        <v>176.75073608200006</v>
      </c>
      <c r="G77" s="78">
        <v>-156.47284462699974</v>
      </c>
      <c r="H77" s="78">
        <v>121.04551169299987</v>
      </c>
      <c r="I77" s="78">
        <v>0</v>
      </c>
      <c r="J77" s="78">
        <v>0</v>
      </c>
      <c r="K77" s="78">
        <v>0</v>
      </c>
      <c r="L77" s="78">
        <v>0</v>
      </c>
      <c r="M77" s="78">
        <v>0</v>
      </c>
      <c r="N77" s="78">
        <f>+SUM(B77:M77)</f>
        <v>-844.3627532990008</v>
      </c>
      <c r="O77" s="93"/>
      <c r="P77" s="14"/>
      <c r="Q77" s="14"/>
    </row>
    <row r="78" spans="1:16" s="30" customFormat="1" ht="5.25" customHeight="1">
      <c r="A78" s="16"/>
      <c r="B78" s="68"/>
      <c r="C78" s="68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14"/>
      <c r="P78" s="14"/>
    </row>
    <row r="79" spans="1:16" s="30" customFormat="1" ht="12.75">
      <c r="A79" s="79" t="s">
        <v>25</v>
      </c>
      <c r="B79" s="68"/>
      <c r="C79" s="68"/>
      <c r="D79" s="80"/>
      <c r="E79" s="80"/>
      <c r="F79" s="80"/>
      <c r="G79" s="80"/>
      <c r="H79" s="80"/>
      <c r="I79" s="80"/>
      <c r="J79" s="80"/>
      <c r="K79" s="80"/>
      <c r="L79" s="80"/>
      <c r="M79" s="80">
        <v>0</v>
      </c>
      <c r="N79" s="80"/>
      <c r="O79" s="14"/>
      <c r="P79" s="14"/>
    </row>
    <row r="80" spans="1:16" s="30" customFormat="1" ht="10.5" customHeight="1">
      <c r="A80" s="14"/>
      <c r="B80" s="68"/>
      <c r="C80" s="68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14"/>
      <c r="P80" s="14"/>
    </row>
    <row r="81" spans="1:16" s="18" customFormat="1" ht="12.75" outlineLevel="2">
      <c r="A81" s="14" t="s">
        <v>26</v>
      </c>
      <c r="B81" s="66">
        <v>3.053770789</v>
      </c>
      <c r="C81" s="66">
        <v>-1.3194892569999999</v>
      </c>
      <c r="D81" s="67">
        <v>10.968602201</v>
      </c>
      <c r="E81" s="67">
        <v>-0.416542069</v>
      </c>
      <c r="F81" s="67">
        <v>-0.14088212399999997</v>
      </c>
      <c r="G81" s="67">
        <v>1.8580213140000015</v>
      </c>
      <c r="H81" s="67">
        <v>190.965133453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f>+SUM(B81:M81)</f>
        <v>204.968614307</v>
      </c>
      <c r="O81" s="14"/>
      <c r="P81" s="14"/>
    </row>
    <row r="82" spans="1:16" s="30" customFormat="1" ht="12.75">
      <c r="A82" s="16" t="s">
        <v>27</v>
      </c>
      <c r="B82" s="68">
        <v>3.053770789</v>
      </c>
      <c r="C82" s="68">
        <v>-1.3194892569999999</v>
      </c>
      <c r="D82" s="69">
        <v>10.968602201</v>
      </c>
      <c r="E82" s="69">
        <v>-0.416542069</v>
      </c>
      <c r="F82" s="69">
        <v>-0.14088212399999997</v>
      </c>
      <c r="G82" s="69">
        <v>1.8580213140000015</v>
      </c>
      <c r="H82" s="69">
        <v>190.965133453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f aca="true" t="shared" si="1" ref="N82:N93">+SUM(B82:M82)</f>
        <v>204.968614307</v>
      </c>
      <c r="O82" s="14"/>
      <c r="P82" s="14"/>
    </row>
    <row r="83" spans="1:16" s="30" customFormat="1" ht="12.75">
      <c r="A83" s="16" t="s">
        <v>28</v>
      </c>
      <c r="B83" s="68">
        <v>0</v>
      </c>
      <c r="C83" s="68">
        <v>0</v>
      </c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f t="shared" si="1"/>
        <v>0</v>
      </c>
      <c r="O83" s="14"/>
      <c r="P83" s="14"/>
    </row>
    <row r="84" spans="1:16" s="18" customFormat="1" ht="12.75" outlineLevel="2">
      <c r="A84" s="14" t="s">
        <v>29</v>
      </c>
      <c r="B84" s="66">
        <v>-8.946283567000005</v>
      </c>
      <c r="C84" s="66">
        <v>-327.119715909</v>
      </c>
      <c r="D84" s="67">
        <v>2858.2466877439997</v>
      </c>
      <c r="E84" s="67">
        <v>-50.718146223999995</v>
      </c>
      <c r="F84" s="67">
        <v>594.222239638</v>
      </c>
      <c r="G84" s="67">
        <v>229.19094680900002</v>
      </c>
      <c r="H84" s="67">
        <v>12.500934295000004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f t="shared" si="1"/>
        <v>3307.376662786</v>
      </c>
      <c r="O84" s="14"/>
      <c r="P84" s="14"/>
    </row>
    <row r="85" spans="1:16" s="30" customFormat="1" ht="12.75">
      <c r="A85" s="16" t="s">
        <v>27</v>
      </c>
      <c r="B85" s="68">
        <v>0</v>
      </c>
      <c r="C85" s="68">
        <v>-355</v>
      </c>
      <c r="D85" s="69">
        <v>-89.338333556</v>
      </c>
      <c r="E85" s="69">
        <v>-0.39656515999999997</v>
      </c>
      <c r="F85" s="69">
        <v>46.948720649</v>
      </c>
      <c r="G85" s="69">
        <v>-114.796606173</v>
      </c>
      <c r="H85" s="69">
        <v>44.263865215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f t="shared" si="1"/>
        <v>-468.318919025</v>
      </c>
      <c r="O85" s="14"/>
      <c r="P85" s="14"/>
    </row>
    <row r="86" spans="1:16" s="30" customFormat="1" ht="12.75">
      <c r="A86" s="16" t="s">
        <v>28</v>
      </c>
      <c r="B86" s="68">
        <v>-8.946283567000005</v>
      </c>
      <c r="C86" s="68">
        <v>27.880284091</v>
      </c>
      <c r="D86" s="69">
        <v>2947.5850213</v>
      </c>
      <c r="E86" s="69">
        <v>-50.32158106399999</v>
      </c>
      <c r="F86" s="69">
        <v>547.273518989</v>
      </c>
      <c r="G86" s="69">
        <v>343.987552982</v>
      </c>
      <c r="H86" s="69">
        <v>-31.76293092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f t="shared" si="1"/>
        <v>3775.695581811</v>
      </c>
      <c r="O86" s="14"/>
      <c r="P86" s="14"/>
    </row>
    <row r="87" spans="1:16" s="30" customFormat="1" ht="6" customHeight="1">
      <c r="A87" s="16"/>
      <c r="B87" s="68"/>
      <c r="C87" s="68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14"/>
      <c r="P87" s="14"/>
    </row>
    <row r="88" spans="1:14" s="14" customFormat="1" ht="12.75">
      <c r="A88" s="14" t="s">
        <v>30</v>
      </c>
      <c r="B88" s="66">
        <v>0</v>
      </c>
      <c r="C88" s="66">
        <v>0</v>
      </c>
      <c r="D88" s="67">
        <v>-1.338333556</v>
      </c>
      <c r="E88" s="67">
        <v>-0.04524</v>
      </c>
      <c r="F88" s="67">
        <v>-2.7319660509999997</v>
      </c>
      <c r="G88" s="67">
        <v>-103.856998077</v>
      </c>
      <c r="H88" s="67">
        <v>-0.127104583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f t="shared" si="1"/>
        <v>-108.09964226700001</v>
      </c>
    </row>
    <row r="89" spans="1:16" s="39" customFormat="1" ht="12.75">
      <c r="A89" s="16" t="s">
        <v>31</v>
      </c>
      <c r="B89" s="81">
        <v>0</v>
      </c>
      <c r="C89" s="81">
        <v>0</v>
      </c>
      <c r="D89" s="69">
        <v>0</v>
      </c>
      <c r="E89" s="69">
        <v>0</v>
      </c>
      <c r="F89" s="69">
        <v>0</v>
      </c>
      <c r="G89" s="69">
        <v>0</v>
      </c>
      <c r="H89" s="69">
        <v>0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f t="shared" si="1"/>
        <v>0</v>
      </c>
      <c r="O89" s="14"/>
      <c r="P89" s="14"/>
    </row>
    <row r="90" spans="1:16" s="39" customFormat="1" ht="12.75">
      <c r="A90" s="16" t="s">
        <v>32</v>
      </c>
      <c r="B90" s="81">
        <v>0</v>
      </c>
      <c r="C90" s="81">
        <v>0</v>
      </c>
      <c r="D90" s="69">
        <v>1.338333556</v>
      </c>
      <c r="E90" s="69">
        <v>0.04524</v>
      </c>
      <c r="F90" s="69">
        <v>2.7319660509999997</v>
      </c>
      <c r="G90" s="69">
        <v>103.856998077</v>
      </c>
      <c r="H90" s="69">
        <v>0.127104583</v>
      </c>
      <c r="I90" s="69">
        <v>0</v>
      </c>
      <c r="J90" s="69">
        <v>0</v>
      </c>
      <c r="K90" s="69">
        <v>0</v>
      </c>
      <c r="L90" s="69">
        <v>0</v>
      </c>
      <c r="M90" s="69">
        <v>0</v>
      </c>
      <c r="N90" s="69">
        <f t="shared" si="1"/>
        <v>108.09964226700001</v>
      </c>
      <c r="O90" s="14"/>
      <c r="P90" s="14"/>
    </row>
    <row r="91" spans="2:16" s="39" customFormat="1" ht="6.75" customHeight="1"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14"/>
      <c r="P91" s="14"/>
    </row>
    <row r="92" spans="1:16" s="39" customFormat="1" ht="12.75">
      <c r="A92" s="14" t="s">
        <v>33</v>
      </c>
      <c r="B92" s="83">
        <v>0</v>
      </c>
      <c r="C92" s="83">
        <v>0</v>
      </c>
      <c r="D92" s="67">
        <v>0</v>
      </c>
      <c r="E92" s="67">
        <v>0</v>
      </c>
      <c r="F92" s="67">
        <v>0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f t="shared" si="1"/>
        <v>0</v>
      </c>
      <c r="O92" s="14"/>
      <c r="P92" s="14"/>
    </row>
    <row r="93" spans="1:16" s="39" customFormat="1" ht="12.75">
      <c r="A93" s="16" t="s">
        <v>83</v>
      </c>
      <c r="B93" s="81">
        <v>0</v>
      </c>
      <c r="C93" s="81">
        <v>0</v>
      </c>
      <c r="D93" s="69">
        <v>0</v>
      </c>
      <c r="E93" s="69">
        <v>0</v>
      </c>
      <c r="F93" s="69">
        <v>0</v>
      </c>
      <c r="G93" s="69">
        <v>0</v>
      </c>
      <c r="H93" s="69">
        <v>0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f t="shared" si="1"/>
        <v>0</v>
      </c>
      <c r="O93" s="14"/>
      <c r="P93" s="14"/>
    </row>
    <row r="94" spans="2:16" s="39" customFormat="1" ht="7.5" customHeight="1"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14"/>
      <c r="P94" s="14"/>
    </row>
    <row r="95" spans="1:16" s="39" customFormat="1" ht="12.75" hidden="1">
      <c r="A95" s="14" t="s">
        <v>34</v>
      </c>
      <c r="B95" s="83">
        <v>-473.1165007260008</v>
      </c>
      <c r="C95" s="83">
        <v>-352.2438428950001</v>
      </c>
      <c r="D95" s="67">
        <v>2596.5473593359998</v>
      </c>
      <c r="E95" s="67">
        <v>-297.6969717820001</v>
      </c>
      <c r="F95" s="67">
        <v>771.1138578440001</v>
      </c>
      <c r="G95" s="67">
        <v>70.86008086800027</v>
      </c>
      <c r="H95" s="67">
        <v>-57.41868746500012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f>+SUM(B95:M95)</f>
        <v>2258.045295179999</v>
      </c>
      <c r="O95" s="14"/>
      <c r="P95" s="14"/>
    </row>
    <row r="96" spans="6:9" ht="14.25">
      <c r="F96" s="23"/>
      <c r="I96" s="84"/>
    </row>
    <row r="97" spans="1:9" ht="15">
      <c r="A97" s="4" t="s">
        <v>91</v>
      </c>
      <c r="F97" s="23"/>
      <c r="I97" s="84"/>
    </row>
    <row r="98" spans="1:6" ht="15">
      <c r="A98" s="50" t="s">
        <v>84</v>
      </c>
      <c r="F98" s="23"/>
    </row>
    <row r="99" ht="14.25">
      <c r="F99" s="23"/>
    </row>
    <row r="100" ht="14.25">
      <c r="F100" s="23"/>
    </row>
  </sheetData>
  <sheetProtection/>
  <mergeCells count="18">
    <mergeCell ref="M9:M10"/>
    <mergeCell ref="N9:N10"/>
    <mergeCell ref="G9:G10"/>
    <mergeCell ref="H9:H10"/>
    <mergeCell ref="I9:I10"/>
    <mergeCell ref="J9:J10"/>
    <mergeCell ref="K9:K10"/>
    <mergeCell ref="L9:L10"/>
    <mergeCell ref="A2:N2"/>
    <mergeCell ref="A3:N3"/>
    <mergeCell ref="A5:N5"/>
    <mergeCell ref="A6:N6"/>
    <mergeCell ref="A9:A10"/>
    <mergeCell ref="B9:B10"/>
    <mergeCell ref="C9:C10"/>
    <mergeCell ref="D9:D10"/>
    <mergeCell ref="E9:E10"/>
    <mergeCell ref="F9:F10"/>
  </mergeCells>
  <printOptions/>
  <pageMargins left="0.2" right="0.2" top="0.38" bottom="0.23" header="0.3" footer="0.3"/>
  <pageSetup fitToWidth="0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JUAARA</dc:creator>
  <cp:keywords/>
  <dc:description/>
  <cp:lastModifiedBy>Fatima Franco</cp:lastModifiedBy>
  <cp:lastPrinted>2017-07-11T12:58:56Z</cp:lastPrinted>
  <dcterms:created xsi:type="dcterms:W3CDTF">1998-08-06T20:23:21Z</dcterms:created>
  <dcterms:modified xsi:type="dcterms:W3CDTF">2017-08-17T12:14:20Z</dcterms:modified>
  <cp:category/>
  <cp:version/>
  <cp:contentType/>
  <cp:contentStatus/>
</cp:coreProperties>
</file>