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896" activeTab="1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<sst xmlns="http://schemas.openxmlformats.org/spreadsheetml/2006/main" count="180" uniqueCount="93">
  <si>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</si>
  <si>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</si>
  <si>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</si>
  <si>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</si>
  <si>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</si>
  <si>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</si>
  <si>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</si>
  <si>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</si>
  <si>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</si>
  <si>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</si>
  <si>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</si>
  <si>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</si>
  <si>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</si>
  <si>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</si>
  <si>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</si>
  <si>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</si>
  <si>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</si>
  <si>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</si>
  <si>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</si>
  <si>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</si>
  <si>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</si>
  <si>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</si>
  <si>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</si>
  <si>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</si>
  <si>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</si>
  <si>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</si>
  <si>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</si>
  <si>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</si>
  <si>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</si>
  <si>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</si>
  <si>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</si>
  <si>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</si>
  <si>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</si>
  <si>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</si>
  <si>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</si>
  <si>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</si>
  <si>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</si>
  <si>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</si>
  <si>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</si>
  <si>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</si>
  <si>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</si>
  <si>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</si>
  <si>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</si>
  <si>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</si>
  <si>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</si>
  <si>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</si>
  <si>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</si>
  <si>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</si>
  <si>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</si>
  <si>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</si>
  <si>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</si>
  <si>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</si>
  <si>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</si>
  <si>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</si>
  <si>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</si>
  <si>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</si>
  <si>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</si>
  <si>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</si>
  <si>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</si>
  <si>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</si>
  <si>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</si>
  <si>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</si>
  <si>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</si>
  <si>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</si>
  <si>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</si>
  <si>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</si>
  <si>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</si>
  <si>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</si>
  <si>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</si>
  <si>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</si>
  <si>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</si>
  <si>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</si>
  <si>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</si>
  <si>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</si>
  <si>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</si>
  <si>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</si>
  <si>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</si>
  <si>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</si>
  <si>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</si>
  <si>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</si>
  <si>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</si>
  <si>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</si>
  <si>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</si>
  <si>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</si>
  <si>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</si>
  <si>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</si>
  <si>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Ingresos tributarios</t>
  </si>
  <si>
    <t>Presupuesto
Ajustado
2018</t>
  </si>
  <si>
    <t>Presupuesto
Ajustado
2019</t>
  </si>
  <si>
    <t>Modalidad llave en mano</t>
  </si>
  <si>
    <t>Ejecución
Agosto
2018</t>
  </si>
  <si>
    <t>Ejecución
Agosto
2019</t>
  </si>
  <si>
    <t>1 Ingresos Tributarios del mes de Agosto serán distribuidos posteriormente</t>
  </si>
</sst>
</file>

<file path=xl/styles.xml><?xml version="1.0" encoding="utf-8"?>
<styleSheet xmlns="http://schemas.openxmlformats.org/spreadsheetml/2006/main">
  <numFmts count="68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  <numFmt numFmtId="219" formatCode="#,##0.00000000"/>
    <numFmt numFmtId="220" formatCode="#,##0.000000000"/>
    <numFmt numFmtId="221" formatCode="[$-409]mmm\-yy;@"/>
    <numFmt numFmtId="222" formatCode="_-* #,##0.0\ _€_-;\-* #,##0.0\ _€_-;_-* &quot;-&quot;??\ _€_-;_-@_-"/>
    <numFmt numFmtId="223" formatCode="_-* #,##0\ _€_-;\-* #,##0\ _€_-;_-* &quot;-&quot;??\ _€_-;_-@_-"/>
  </numFmts>
  <fonts count="63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1" fontId="50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221" fontId="40" fillId="0" borderId="0">
      <alignment/>
      <protection/>
    </xf>
    <xf numFmtId="3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7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8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8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8" applyFont="1" applyFill="1" applyAlignment="1">
      <alignment horizontal="center"/>
    </xf>
    <xf numFmtId="3" fontId="4" fillId="0" borderId="0" xfId="58" applyFont="1" applyFill="1" applyAlignment="1">
      <alignment/>
    </xf>
    <xf numFmtId="186" fontId="4" fillId="0" borderId="0" xfId="58" applyNumberFormat="1" applyFont="1" applyFill="1" applyAlignment="1">
      <alignment/>
    </xf>
    <xf numFmtId="3" fontId="1" fillId="0" borderId="0" xfId="58" applyFont="1" applyFill="1" applyAlignment="1">
      <alignment/>
    </xf>
    <xf numFmtId="186" fontId="1" fillId="0" borderId="0" xfId="58" applyNumberFormat="1" applyFont="1" applyFill="1" applyAlignment="1">
      <alignment/>
    </xf>
    <xf numFmtId="3" fontId="5" fillId="0" borderId="0" xfId="58" applyFont="1" applyFill="1" applyAlignment="1">
      <alignment horizontal="left" indent="2"/>
    </xf>
    <xf numFmtId="186" fontId="5" fillId="0" borderId="0" xfId="58" applyNumberFormat="1" applyFont="1" applyFill="1" applyAlignment="1">
      <alignment horizontal="right"/>
    </xf>
    <xf numFmtId="3" fontId="5" fillId="0" borderId="0" xfId="58" applyFont="1" applyFill="1" applyAlignment="1">
      <alignment/>
    </xf>
    <xf numFmtId="3" fontId="5" fillId="0" borderId="0" xfId="58" applyFont="1" applyFill="1" applyBorder="1" applyAlignment="1">
      <alignment horizontal="left" indent="2"/>
    </xf>
    <xf numFmtId="186" fontId="5" fillId="0" borderId="0" xfId="58" applyNumberFormat="1" applyFont="1" applyFill="1" applyBorder="1" applyAlignment="1">
      <alignment horizontal="right"/>
    </xf>
    <xf numFmtId="186" fontId="3" fillId="0" borderId="0" xfId="58" applyNumberFormat="1" applyFont="1" applyFill="1" applyAlignment="1">
      <alignment horizontal="right"/>
    </xf>
    <xf numFmtId="186" fontId="1" fillId="0" borderId="0" xfId="58" applyNumberFormat="1" applyFont="1" applyFill="1" applyAlignment="1">
      <alignment horizontal="right"/>
    </xf>
    <xf numFmtId="186" fontId="58" fillId="0" borderId="0" xfId="0" applyNumberFormat="1" applyFont="1" applyAlignment="1" applyProtection="1">
      <alignment/>
      <protection/>
    </xf>
    <xf numFmtId="186" fontId="1" fillId="0" borderId="10" xfId="58" applyNumberFormat="1" applyFont="1" applyFill="1" applyBorder="1" applyAlignment="1">
      <alignment horizontal="right"/>
    </xf>
    <xf numFmtId="4" fontId="4" fillId="0" borderId="0" xfId="58" applyNumberFormat="1" applyFont="1" applyFill="1" applyAlignment="1">
      <alignment horizontal="center"/>
    </xf>
    <xf numFmtId="4" fontId="1" fillId="0" borderId="0" xfId="58" applyNumberFormat="1" applyFont="1" applyFill="1" applyAlignment="1">
      <alignment horizontal="center"/>
    </xf>
    <xf numFmtId="4" fontId="5" fillId="0" borderId="0" xfId="58" applyNumberFormat="1" applyFont="1" applyFill="1" applyAlignment="1">
      <alignment horizontal="center"/>
    </xf>
    <xf numFmtId="4" fontId="5" fillId="0" borderId="0" xfId="58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8" applyFont="1" applyFill="1" applyBorder="1" applyAlignment="1">
      <alignment/>
    </xf>
    <xf numFmtId="186" fontId="4" fillId="0" borderId="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horizontal="center"/>
    </xf>
    <xf numFmtId="3" fontId="14" fillId="0" borderId="0" xfId="58" applyFont="1" applyFill="1" applyBorder="1" applyAlignment="1">
      <alignment/>
    </xf>
    <xf numFmtId="4" fontId="14" fillId="0" borderId="0" xfId="58" applyNumberFormat="1" applyFont="1" applyFill="1" applyBorder="1" applyAlignment="1">
      <alignment horizontal="center"/>
    </xf>
    <xf numFmtId="3" fontId="14" fillId="0" borderId="10" xfId="58" applyFont="1" applyFill="1" applyBorder="1" applyAlignment="1">
      <alignment/>
    </xf>
    <xf numFmtId="3" fontId="4" fillId="0" borderId="0" xfId="58" applyFont="1" applyFill="1" applyBorder="1" applyAlignment="1">
      <alignment vertical="center" wrapText="1"/>
    </xf>
    <xf numFmtId="4" fontId="4" fillId="0" borderId="0" xfId="58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8" applyNumberFormat="1" applyFont="1" applyFill="1" applyAlignment="1">
      <alignment horizontal="center"/>
    </xf>
    <xf numFmtId="185" fontId="1" fillId="0" borderId="0" xfId="58" applyNumberFormat="1" applyFont="1" applyFill="1" applyAlignment="1">
      <alignment horizontal="center"/>
    </xf>
    <xf numFmtId="185" fontId="5" fillId="0" borderId="0" xfId="58" applyNumberFormat="1" applyFont="1" applyFill="1" applyAlignment="1">
      <alignment horizontal="center"/>
    </xf>
    <xf numFmtId="185" fontId="4" fillId="0" borderId="0" xfId="58" applyNumberFormat="1" applyFont="1" applyFill="1" applyBorder="1" applyAlignment="1">
      <alignment horizontal="center"/>
    </xf>
    <xf numFmtId="185" fontId="4" fillId="0" borderId="0" xfId="58" applyNumberFormat="1" applyFont="1" applyFill="1" applyBorder="1" applyAlignment="1">
      <alignment horizontal="center" vertical="center" wrapText="1"/>
    </xf>
    <xf numFmtId="3" fontId="5" fillId="0" borderId="0" xfId="58" applyFont="1" applyFill="1" applyAlignment="1">
      <alignment horizontal="left" indent="5"/>
    </xf>
    <xf numFmtId="3" fontId="5" fillId="0" borderId="0" xfId="58" applyFont="1" applyFill="1" applyAlignment="1">
      <alignment horizontal="left" indent="3"/>
    </xf>
    <xf numFmtId="3" fontId="5" fillId="0" borderId="0" xfId="58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8" applyNumberFormat="1" applyFont="1" applyFill="1" applyAlignment="1">
      <alignment/>
    </xf>
    <xf numFmtId="4" fontId="1" fillId="0" borderId="0" xfId="58" applyNumberFormat="1" applyFont="1" applyFill="1" applyAlignment="1">
      <alignment/>
    </xf>
    <xf numFmtId="4" fontId="5" fillId="0" borderId="0" xfId="58" applyNumberFormat="1" applyFont="1" applyFill="1" applyAlignment="1">
      <alignment/>
    </xf>
    <xf numFmtId="4" fontId="4" fillId="0" borderId="0" xfId="58" applyNumberFormat="1" applyFont="1" applyFill="1" applyBorder="1" applyAlignment="1">
      <alignment/>
    </xf>
    <xf numFmtId="4" fontId="5" fillId="0" borderId="0" xfId="58" applyNumberFormat="1" applyFont="1" applyFill="1" applyBorder="1" applyAlignment="1">
      <alignment/>
    </xf>
    <xf numFmtId="4" fontId="14" fillId="0" borderId="0" xfId="58" applyNumberFormat="1" applyFont="1" applyFill="1" applyBorder="1" applyAlignment="1">
      <alignment/>
    </xf>
    <xf numFmtId="4" fontId="14" fillId="0" borderId="1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vertical="center" wrapText="1"/>
    </xf>
    <xf numFmtId="186" fontId="5" fillId="0" borderId="0" xfId="58" applyNumberFormat="1" applyFont="1" applyFill="1" applyAlignment="1">
      <alignment/>
    </xf>
    <xf numFmtId="186" fontId="1" fillId="0" borderId="0" xfId="58" applyNumberFormat="1" applyFont="1" applyFill="1" applyAlignment="1">
      <alignment/>
    </xf>
    <xf numFmtId="186" fontId="58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8" applyNumberFormat="1" applyFont="1" applyFill="1" applyAlignment="1">
      <alignment/>
    </xf>
    <xf numFmtId="184" fontId="4" fillId="0" borderId="0" xfId="58" applyNumberFormat="1" applyFont="1" applyFill="1" applyAlignment="1">
      <alignment horizontal="center"/>
    </xf>
    <xf numFmtId="184" fontId="1" fillId="0" borderId="0" xfId="58" applyNumberFormat="1" applyFont="1" applyFill="1" applyAlignment="1">
      <alignment horizontal="center"/>
    </xf>
    <xf numFmtId="184" fontId="5" fillId="0" borderId="0" xfId="58" applyNumberFormat="1" applyFont="1" applyFill="1" applyAlignment="1">
      <alignment horizontal="right"/>
    </xf>
    <xf numFmtId="184" fontId="5" fillId="0" borderId="0" xfId="58" applyNumberFormat="1" applyFont="1" applyFill="1" applyAlignment="1">
      <alignment horizontal="center"/>
    </xf>
    <xf numFmtId="184" fontId="4" fillId="0" borderId="0" xfId="58" applyNumberFormat="1" applyFont="1" applyFill="1" applyBorder="1" applyAlignment="1">
      <alignment/>
    </xf>
    <xf numFmtId="184" fontId="4" fillId="0" borderId="0" xfId="58" applyNumberFormat="1" applyFont="1" applyFill="1" applyBorder="1" applyAlignment="1">
      <alignment horizontal="center"/>
    </xf>
    <xf numFmtId="184" fontId="5" fillId="0" borderId="0" xfId="58" applyNumberFormat="1" applyFont="1" applyFill="1" applyBorder="1" applyAlignment="1">
      <alignment horizontal="center"/>
    </xf>
    <xf numFmtId="184" fontId="14" fillId="0" borderId="0" xfId="58" applyNumberFormat="1" applyFont="1" applyFill="1" applyBorder="1" applyAlignment="1">
      <alignment horizontal="center"/>
    </xf>
    <xf numFmtId="184" fontId="1" fillId="0" borderId="0" xfId="58" applyNumberFormat="1" applyFont="1" applyFill="1" applyAlignment="1">
      <alignment horizontal="right"/>
    </xf>
    <xf numFmtId="184" fontId="1" fillId="0" borderId="10" xfId="58" applyNumberFormat="1" applyFont="1" applyFill="1" applyBorder="1" applyAlignment="1">
      <alignment horizontal="center"/>
    </xf>
    <xf numFmtId="3" fontId="4" fillId="0" borderId="0" xfId="58" applyFont="1" applyFill="1" applyBorder="1" applyAlignment="1">
      <alignment vertical="center"/>
    </xf>
    <xf numFmtId="184" fontId="4" fillId="0" borderId="0" xfId="58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8" applyNumberFormat="1" applyFont="1" applyFill="1" applyAlignment="1">
      <alignment horizontal="center"/>
    </xf>
    <xf numFmtId="186" fontId="58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8" fillId="0" borderId="0" xfId="0" applyNumberFormat="1" applyFont="1" applyFill="1" applyAlignment="1" applyProtection="1">
      <alignment/>
      <protection/>
    </xf>
    <xf numFmtId="186" fontId="58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8" applyNumberFormat="1" applyFont="1" applyFill="1" applyAlignment="1">
      <alignment/>
    </xf>
    <xf numFmtId="3" fontId="1" fillId="0" borderId="0" xfId="58" applyFont="1" applyFill="1" applyBorder="1" applyAlignment="1">
      <alignment/>
    </xf>
    <xf numFmtId="3" fontId="5" fillId="0" borderId="0" xfId="58" applyFont="1" applyFill="1" applyBorder="1" applyAlignment="1">
      <alignment horizontal="left" indent="5"/>
    </xf>
    <xf numFmtId="3" fontId="5" fillId="0" borderId="0" xfId="58" applyFont="1" applyFill="1" applyBorder="1" applyAlignment="1">
      <alignment horizontal="left" indent="3"/>
    </xf>
    <xf numFmtId="3" fontId="5" fillId="0" borderId="0" xfId="58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8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8" fillId="0" borderId="0" xfId="0" applyNumberFormat="1" applyFont="1" applyFill="1" applyAlignment="1" applyProtection="1">
      <alignment/>
      <protection/>
    </xf>
    <xf numFmtId="0" fontId="59" fillId="0" borderId="0" xfId="0" applyNumberFormat="1" applyFont="1" applyAlignment="1" applyProtection="1">
      <alignment/>
      <protection/>
    </xf>
    <xf numFmtId="0" fontId="59" fillId="0" borderId="0" xfId="0" applyNumberFormat="1" applyFont="1" applyBorder="1" applyAlignment="1" applyProtection="1">
      <alignment/>
      <protection/>
    </xf>
    <xf numFmtId="3" fontId="6" fillId="0" borderId="0" xfId="58" applyFont="1" applyBorder="1" applyAlignment="1">
      <alignment/>
    </xf>
    <xf numFmtId="3" fontId="1" fillId="0" borderId="0" xfId="58" applyFont="1" applyFill="1" applyBorder="1" applyAlignment="1">
      <alignment horizontal="center"/>
    </xf>
    <xf numFmtId="3" fontId="60" fillId="0" borderId="0" xfId="0" applyNumberFormat="1" applyFont="1" applyBorder="1" applyAlignment="1" applyProtection="1">
      <alignment/>
      <protection/>
    </xf>
    <xf numFmtId="9" fontId="1" fillId="0" borderId="0" xfId="65" applyFont="1" applyFill="1" applyAlignment="1">
      <alignment/>
    </xf>
    <xf numFmtId="9" fontId="5" fillId="0" borderId="0" xfId="65" applyFont="1" applyFill="1" applyAlignment="1">
      <alignment/>
    </xf>
    <xf numFmtId="200" fontId="5" fillId="0" borderId="0" xfId="58" applyNumberFormat="1" applyFont="1" applyFill="1" applyAlignment="1">
      <alignment/>
    </xf>
    <xf numFmtId="187" fontId="1" fillId="0" borderId="0" xfId="65" applyNumberFormat="1" applyFont="1" applyFill="1" applyAlignment="1">
      <alignment/>
    </xf>
    <xf numFmtId="219" fontId="1" fillId="0" borderId="0" xfId="58" applyNumberFormat="1" applyFont="1" applyFill="1" applyBorder="1" applyAlignment="1">
      <alignment/>
    </xf>
    <xf numFmtId="217" fontId="5" fillId="0" borderId="0" xfId="58" applyNumberFormat="1" applyFont="1" applyFill="1" applyAlignment="1">
      <alignment/>
    </xf>
    <xf numFmtId="220" fontId="5" fillId="0" borderId="0" xfId="58" applyNumberFormat="1" applyFont="1" applyFill="1" applyAlignment="1">
      <alignment/>
    </xf>
    <xf numFmtId="219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219" fontId="1" fillId="0" borderId="0" xfId="58" applyNumberFormat="1" applyFont="1" applyFill="1" applyAlignment="1">
      <alignment/>
    </xf>
    <xf numFmtId="186" fontId="61" fillId="0" borderId="0" xfId="58" applyNumberFormat="1" applyFont="1" applyFill="1" applyAlignment="1">
      <alignment/>
    </xf>
    <xf numFmtId="186" fontId="58" fillId="0" borderId="0" xfId="58" applyNumberFormat="1" applyFont="1" applyFill="1" applyAlignment="1">
      <alignment horizontal="right"/>
    </xf>
    <xf numFmtId="186" fontId="61" fillId="0" borderId="0" xfId="58" applyNumberFormat="1" applyFont="1" applyFill="1" applyBorder="1" applyAlignment="1">
      <alignment/>
    </xf>
    <xf numFmtId="186" fontId="58" fillId="0" borderId="0" xfId="58" applyNumberFormat="1" applyFont="1" applyFill="1" applyBorder="1" applyAlignment="1">
      <alignment horizontal="right"/>
    </xf>
    <xf numFmtId="186" fontId="62" fillId="0" borderId="0" xfId="58" applyNumberFormat="1" applyFont="1" applyFill="1" applyAlignment="1">
      <alignment horizontal="right"/>
    </xf>
    <xf numFmtId="186" fontId="61" fillId="0" borderId="0" xfId="58" applyNumberFormat="1" applyFont="1" applyFill="1" applyAlignment="1">
      <alignment horizontal="right"/>
    </xf>
    <xf numFmtId="186" fontId="61" fillId="0" borderId="10" xfId="58" applyNumberFormat="1" applyFont="1" applyFill="1" applyBorder="1" applyAlignment="1">
      <alignment horizontal="right"/>
    </xf>
    <xf numFmtId="9" fontId="7" fillId="0" borderId="0" xfId="65" applyFont="1" applyFill="1" applyAlignment="1" applyProtection="1">
      <alignment/>
      <protection/>
    </xf>
    <xf numFmtId="185" fontId="14" fillId="0" borderId="0" xfId="58" applyNumberFormat="1" applyFont="1" applyFill="1" applyBorder="1" applyAlignment="1">
      <alignment horizontal="center"/>
    </xf>
    <xf numFmtId="186" fontId="5" fillId="0" borderId="0" xfId="58" applyNumberFormat="1" applyFont="1" applyFill="1" applyAlignment="1">
      <alignment horizontal="center"/>
    </xf>
    <xf numFmtId="200" fontId="1" fillId="0" borderId="0" xfId="58" applyNumberFormat="1" applyFont="1" applyFill="1" applyAlignment="1">
      <alignment/>
    </xf>
    <xf numFmtId="3" fontId="1" fillId="0" borderId="11" xfId="58" applyFont="1" applyFill="1" applyBorder="1" applyAlignment="1">
      <alignment horizontal="center" vertical="center"/>
    </xf>
    <xf numFmtId="3" fontId="1" fillId="0" borderId="12" xfId="58" applyFont="1" applyFill="1" applyBorder="1" applyAlignment="1">
      <alignment horizontal="center" vertical="center"/>
    </xf>
    <xf numFmtId="3" fontId="1" fillId="0" borderId="11" xfId="58" applyFont="1" applyFill="1" applyBorder="1" applyAlignment="1">
      <alignment horizontal="center" vertical="center" wrapText="1"/>
    </xf>
    <xf numFmtId="3" fontId="1" fillId="0" borderId="12" xfId="58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61" fillId="0" borderId="11" xfId="58" applyFont="1" applyFill="1" applyBorder="1" applyAlignment="1">
      <alignment horizontal="center" vertical="center" wrapText="1"/>
    </xf>
    <xf numFmtId="3" fontId="61" fillId="0" borderId="12" xfId="5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3 3" xfId="60"/>
    <cellStyle name="Normal 4" xfId="61"/>
    <cellStyle name="Normal 4 2" xfId="62"/>
    <cellStyle name="normální_GFSod93podleVR new1" xfId="63"/>
    <cellStyle name="Notas" xfId="64"/>
    <cellStyle name="Percent" xfId="65"/>
    <cellStyle name="Porcentaje 2" xfId="66"/>
    <cellStyle name="Porcentaje 3" xfId="67"/>
    <cellStyle name="Porcentaje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561975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zoomScalePageLayoutView="0" workbookViewId="0" topLeftCell="A4">
      <selection activeCell="K76" sqref="K76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8.75390625" style="6" bestFit="1" customWidth="1"/>
    <col min="5" max="5" width="11.125" style="6" bestFit="1" customWidth="1"/>
    <col min="6" max="6" width="8.375" style="91" customWidth="1"/>
    <col min="7" max="7" width="7.375" style="6" bestFit="1" customWidth="1"/>
    <col min="8" max="8" width="8.25390625" style="6" bestFit="1" customWidth="1"/>
    <col min="9" max="9" width="12.125" style="6" bestFit="1" customWidth="1"/>
    <col min="10" max="10" width="11.375" style="6" bestFit="1" customWidth="1"/>
    <col min="11" max="16384" width="11.00390625" style="6" customWidth="1"/>
  </cols>
  <sheetData>
    <row r="1" spans="1:9" ht="15.75">
      <c r="A1" s="1"/>
      <c r="B1" s="1"/>
      <c r="C1" s="2"/>
      <c r="D1" s="1"/>
      <c r="E1" s="1"/>
      <c r="F1" s="89"/>
      <c r="G1" s="1"/>
      <c r="H1" s="1"/>
      <c r="I1" s="73"/>
    </row>
    <row r="2" spans="1:9" ht="25.5" customHeight="1">
      <c r="A2" s="123" t="s">
        <v>4</v>
      </c>
      <c r="B2" s="123"/>
      <c r="C2" s="123"/>
      <c r="D2" s="123"/>
      <c r="E2" s="123"/>
      <c r="F2" s="123"/>
      <c r="G2" s="123"/>
      <c r="H2" s="123"/>
      <c r="I2" s="73"/>
    </row>
    <row r="3" spans="1:9" ht="15.75">
      <c r="A3" s="124" t="s">
        <v>37</v>
      </c>
      <c r="B3" s="124"/>
      <c r="C3" s="124"/>
      <c r="D3" s="124"/>
      <c r="E3" s="124"/>
      <c r="F3" s="124"/>
      <c r="G3" s="124"/>
      <c r="H3" s="124"/>
      <c r="I3" s="73"/>
    </row>
    <row r="4" spans="1:9" ht="7.5" customHeight="1">
      <c r="A4" s="3"/>
      <c r="B4" s="3"/>
      <c r="C4" s="3"/>
      <c r="D4" s="3"/>
      <c r="E4" s="3"/>
      <c r="F4" s="90"/>
      <c r="G4" s="3"/>
      <c r="H4" s="3"/>
      <c r="I4" s="73"/>
    </row>
    <row r="5" spans="1:248" ht="18.75">
      <c r="A5" s="123" t="s">
        <v>5</v>
      </c>
      <c r="B5" s="123"/>
      <c r="C5" s="123"/>
      <c r="D5" s="123"/>
      <c r="E5" s="123"/>
      <c r="F5" s="123"/>
      <c r="G5" s="123"/>
      <c r="H5" s="123"/>
      <c r="I5" s="9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123" t="s">
        <v>6</v>
      </c>
      <c r="B6" s="123"/>
      <c r="C6" s="123"/>
      <c r="D6" s="123"/>
      <c r="E6" s="123"/>
      <c r="F6" s="123"/>
      <c r="G6" s="123"/>
      <c r="H6" s="123"/>
      <c r="I6" s="9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3"/>
    </row>
    <row r="8" spans="1:9" s="9" customFormat="1" ht="16.5" customHeight="1">
      <c r="A8" s="119" t="s">
        <v>1</v>
      </c>
      <c r="B8" s="121" t="s">
        <v>87</v>
      </c>
      <c r="C8" s="121" t="s">
        <v>90</v>
      </c>
      <c r="D8" s="121" t="s">
        <v>35</v>
      </c>
      <c r="E8" s="125" t="s">
        <v>88</v>
      </c>
      <c r="F8" s="121" t="s">
        <v>91</v>
      </c>
      <c r="G8" s="121" t="s">
        <v>35</v>
      </c>
      <c r="H8" s="121" t="s">
        <v>36</v>
      </c>
      <c r="I8" s="95"/>
    </row>
    <row r="9" spans="1:9" s="9" customFormat="1" ht="23.25" customHeight="1" thickBot="1">
      <c r="A9" s="120"/>
      <c r="B9" s="122"/>
      <c r="C9" s="122"/>
      <c r="D9" s="122"/>
      <c r="E9" s="126"/>
      <c r="F9" s="122"/>
      <c r="G9" s="122"/>
      <c r="H9" s="122"/>
      <c r="I9" s="95"/>
    </row>
    <row r="10" spans="1:9" s="12" customFormat="1" ht="12.75">
      <c r="A10" s="28" t="s">
        <v>7</v>
      </c>
      <c r="B10" s="11">
        <v>37155.085688828</v>
      </c>
      <c r="C10" s="108">
        <v>21026.619777187003</v>
      </c>
      <c r="D10" s="46">
        <f>_xlfn.IFERROR((C10/B10*100),0)</f>
        <v>56.591498545539366</v>
      </c>
      <c r="E10" s="11">
        <v>39794.677189801994</v>
      </c>
      <c r="F10" s="11">
        <v>22035.620410858995</v>
      </c>
      <c r="G10" s="23">
        <f>_xlfn.IFERROR((F10/E10*100),0)</f>
        <v>55.373285994404206</v>
      </c>
      <c r="H10" s="37">
        <f>IF(C10&lt;&gt;0,F10/C10*100-100," ")</f>
        <v>4.7986820723638886</v>
      </c>
      <c r="I10" s="101"/>
    </row>
    <row r="11" spans="1:9" s="12" customFormat="1" ht="6.75" customHeight="1">
      <c r="A11" s="28"/>
      <c r="B11" s="11"/>
      <c r="C11" s="108"/>
      <c r="D11" s="46"/>
      <c r="E11" s="11"/>
      <c r="F11" s="11"/>
      <c r="G11" s="23"/>
      <c r="H11" s="37"/>
      <c r="I11" s="101"/>
    </row>
    <row r="12" spans="1:12" s="12" customFormat="1" ht="12.75" outlineLevel="1">
      <c r="A12" s="83" t="s">
        <v>86</v>
      </c>
      <c r="B12" s="13">
        <v>23211.112955239</v>
      </c>
      <c r="C12" s="108">
        <v>15305.392392892998</v>
      </c>
      <c r="D12" s="47">
        <f>_xlfn.IFERROR((C12/B12*100),0)</f>
        <v>65.93993326562311</v>
      </c>
      <c r="E12" s="13">
        <v>25256.465236874996</v>
      </c>
      <c r="F12" s="13">
        <v>15479.205467798998</v>
      </c>
      <c r="G12" s="24">
        <f>_xlfn.IFERROR((F12/E12*100),0)</f>
        <v>61.28809127731388</v>
      </c>
      <c r="H12" s="38">
        <f>IF(C12&lt;&gt;0,F12/C12*100-100," ")</f>
        <v>1.1356329223333574</v>
      </c>
      <c r="I12" s="101"/>
      <c r="L12" s="97"/>
    </row>
    <row r="13" spans="1:9" s="27" customFormat="1" ht="6" customHeight="1">
      <c r="A13" s="17"/>
      <c r="B13" s="15"/>
      <c r="C13" s="109"/>
      <c r="D13" s="48"/>
      <c r="E13" s="15"/>
      <c r="F13" s="15"/>
      <c r="G13" s="25"/>
      <c r="H13" s="39"/>
      <c r="I13" s="101"/>
    </row>
    <row r="14" spans="1:12" s="16" customFormat="1" ht="12.75" outlineLevel="2">
      <c r="A14" s="83" t="s">
        <v>8</v>
      </c>
      <c r="B14" s="13">
        <v>2853.583738303</v>
      </c>
      <c r="C14" s="108">
        <v>1064.588651863</v>
      </c>
      <c r="D14" s="47">
        <f>_xlfn.IFERROR((C14/B14*100),0)</f>
        <v>37.30707592608098</v>
      </c>
      <c r="E14" s="13">
        <v>2933.695963576</v>
      </c>
      <c r="F14" s="13">
        <v>1448.4645907259999</v>
      </c>
      <c r="G14" s="24">
        <f>_xlfn.IFERROR((F14/E14*100),0)</f>
        <v>49.37337095287844</v>
      </c>
      <c r="H14" s="38">
        <f>IF(C14&lt;&gt;0,F14/C14*100-100," ")</f>
        <v>36.05861646103665</v>
      </c>
      <c r="I14" s="101"/>
      <c r="L14" s="98"/>
    </row>
    <row r="15" spans="1:9" s="27" customFormat="1" ht="8.25" customHeight="1">
      <c r="A15" s="17"/>
      <c r="B15" s="15"/>
      <c r="C15" s="109"/>
      <c r="D15" s="48"/>
      <c r="E15" s="15"/>
      <c r="F15" s="15"/>
      <c r="G15" s="25"/>
      <c r="H15" s="39"/>
      <c r="I15" s="101"/>
    </row>
    <row r="16" spans="1:9" s="16" customFormat="1" ht="12.75" outlineLevel="2">
      <c r="A16" s="83" t="s">
        <v>2</v>
      </c>
      <c r="B16" s="13">
        <v>2592.323726087</v>
      </c>
      <c r="C16" s="108">
        <v>1110.958638515</v>
      </c>
      <c r="D16" s="47">
        <f aca="true" t="shared" si="0" ref="D16:D33">_xlfn.IFERROR((C16/B16*100),0)</f>
        <v>42.855706150247826</v>
      </c>
      <c r="E16" s="13">
        <v>2480.73518394</v>
      </c>
      <c r="F16" s="13">
        <v>748.8853666470001</v>
      </c>
      <c r="G16" s="24">
        <f aca="true" t="shared" si="1" ref="G16:G33">_xlfn.IFERROR((F16/E16*100),0)</f>
        <v>30.188041492505914</v>
      </c>
      <c r="H16" s="38">
        <f aca="true" t="shared" si="2" ref="H16:H33">IF(C16&lt;&gt;0,F16/C16*100-100," ")</f>
        <v>-32.59106678822691</v>
      </c>
      <c r="I16" s="101"/>
    </row>
    <row r="17" spans="1:9" s="27" customFormat="1" ht="12.75" customHeight="1" hidden="1">
      <c r="A17" s="17" t="s">
        <v>9</v>
      </c>
      <c r="B17" s="15">
        <v>1164.7651879100001</v>
      </c>
      <c r="C17" s="109">
        <v>22.536080000000002</v>
      </c>
      <c r="D17" s="48">
        <f t="shared" si="0"/>
        <v>1.9348174407957437</v>
      </c>
      <c r="E17" s="15">
        <v>1162.110574664</v>
      </c>
      <c r="F17" s="15">
        <v>26.44422</v>
      </c>
      <c r="G17" s="25">
        <f t="shared" si="1"/>
        <v>2.2755338929469593</v>
      </c>
      <c r="H17" s="39">
        <f t="shared" si="2"/>
        <v>17.34170272735986</v>
      </c>
      <c r="I17" s="101"/>
    </row>
    <row r="18" spans="1:9" s="27" customFormat="1" ht="12.75" customHeight="1" hidden="1">
      <c r="A18" s="17" t="s">
        <v>49</v>
      </c>
      <c r="B18" s="15">
        <v>9.48150908</v>
      </c>
      <c r="C18" s="109">
        <v>0</v>
      </c>
      <c r="D18" s="48">
        <f t="shared" si="0"/>
        <v>0</v>
      </c>
      <c r="E18" s="15">
        <v>76.0506</v>
      </c>
      <c r="F18" s="15">
        <v>0</v>
      </c>
      <c r="G18" s="25">
        <f t="shared" si="1"/>
        <v>0</v>
      </c>
      <c r="H18" s="39" t="str">
        <f t="shared" si="2"/>
        <v> </v>
      </c>
      <c r="I18" s="101"/>
    </row>
    <row r="19" spans="1:9" s="27" customFormat="1" ht="12.75" customHeight="1" hidden="1">
      <c r="A19" s="17" t="s">
        <v>50</v>
      </c>
      <c r="B19" s="15">
        <v>1155.28367883</v>
      </c>
      <c r="C19" s="109">
        <v>22.536080000000002</v>
      </c>
      <c r="D19" s="48">
        <f t="shared" si="0"/>
        <v>1.9506966481880148</v>
      </c>
      <c r="E19" s="15">
        <v>1086.059974664</v>
      </c>
      <c r="F19" s="15">
        <v>26.44422</v>
      </c>
      <c r="G19" s="25">
        <f t="shared" si="1"/>
        <v>2.4348765829604564</v>
      </c>
      <c r="H19" s="39">
        <f t="shared" si="2"/>
        <v>17.34170272735986</v>
      </c>
      <c r="I19" s="101"/>
    </row>
    <row r="20" spans="1:9" s="27" customFormat="1" ht="12.75" customHeight="1" hidden="1">
      <c r="A20" s="17" t="s">
        <v>10</v>
      </c>
      <c r="B20" s="15">
        <v>6.9560252700000005</v>
      </c>
      <c r="C20" s="109">
        <v>19.866479027</v>
      </c>
      <c r="D20" s="48">
        <f t="shared" si="0"/>
        <v>285.6010186259717</v>
      </c>
      <c r="E20" s="15">
        <v>0.19</v>
      </c>
      <c r="F20" s="15">
        <v>30.263901552000004</v>
      </c>
      <c r="G20" s="25">
        <f t="shared" si="1"/>
        <v>15928.36923789474</v>
      </c>
      <c r="H20" s="39">
        <f t="shared" si="2"/>
        <v>52.33651373687883</v>
      </c>
      <c r="I20" s="101"/>
    </row>
    <row r="21" spans="1:9" s="27" customFormat="1" ht="12.75" customHeight="1" hidden="1">
      <c r="A21" s="17" t="s">
        <v>49</v>
      </c>
      <c r="B21" s="15">
        <v>0.42089827</v>
      </c>
      <c r="C21" s="109">
        <v>0</v>
      </c>
      <c r="D21" s="48">
        <f t="shared" si="0"/>
        <v>0</v>
      </c>
      <c r="E21" s="15">
        <v>0</v>
      </c>
      <c r="F21" s="15">
        <v>0</v>
      </c>
      <c r="G21" s="25">
        <f t="shared" si="1"/>
        <v>0</v>
      </c>
      <c r="H21" s="39" t="str">
        <f t="shared" si="2"/>
        <v> </v>
      </c>
      <c r="I21" s="101"/>
    </row>
    <row r="22" spans="1:9" s="27" customFormat="1" ht="12.75" customHeight="1" hidden="1">
      <c r="A22" s="17" t="s">
        <v>50</v>
      </c>
      <c r="B22" s="15">
        <v>6.535127</v>
      </c>
      <c r="C22" s="109">
        <v>19.866479027</v>
      </c>
      <c r="D22" s="48">
        <f t="shared" si="0"/>
        <v>303.99530149911396</v>
      </c>
      <c r="E22" s="15">
        <v>0.19</v>
      </c>
      <c r="F22" s="15">
        <v>30.263901552000004</v>
      </c>
      <c r="G22" s="25">
        <f t="shared" si="1"/>
        <v>15928.36923789474</v>
      </c>
      <c r="H22" s="39">
        <f t="shared" si="2"/>
        <v>52.33651373687883</v>
      </c>
      <c r="I22" s="101"/>
    </row>
    <row r="23" spans="1:9" s="27" customFormat="1" ht="12.75" customHeight="1" hidden="1">
      <c r="A23" s="17" t="s">
        <v>11</v>
      </c>
      <c r="B23" s="15">
        <v>1420.6025129070001</v>
      </c>
      <c r="C23" s="109">
        <v>1068.556079488</v>
      </c>
      <c r="D23" s="48">
        <f t="shared" si="0"/>
        <v>75.21851255221263</v>
      </c>
      <c r="E23" s="15">
        <v>1268.247044708</v>
      </c>
      <c r="F23" s="15">
        <v>601.639915913</v>
      </c>
      <c r="G23" s="25">
        <f t="shared" si="1"/>
        <v>47.43870040332095</v>
      </c>
      <c r="H23" s="39">
        <f t="shared" si="2"/>
        <v>-43.69599055565933</v>
      </c>
      <c r="I23" s="101"/>
    </row>
    <row r="24" spans="1:9" s="27" customFormat="1" ht="12.75" customHeight="1" hidden="1">
      <c r="A24" s="17" t="s">
        <v>49</v>
      </c>
      <c r="B24" s="15">
        <v>1420.6025129070001</v>
      </c>
      <c r="C24" s="109">
        <v>1068.556079488</v>
      </c>
      <c r="D24" s="48">
        <f t="shared" si="0"/>
        <v>75.21851255221263</v>
      </c>
      <c r="E24" s="15">
        <v>1268.247044708</v>
      </c>
      <c r="F24" s="15">
        <v>601.639915913</v>
      </c>
      <c r="G24" s="25">
        <f t="shared" si="1"/>
        <v>47.43870040332095</v>
      </c>
      <c r="H24" s="39">
        <f t="shared" si="2"/>
        <v>-43.69599055565933</v>
      </c>
      <c r="I24" s="101"/>
    </row>
    <row r="25" spans="1:9" s="27" customFormat="1" ht="12.75" customHeight="1" hidden="1">
      <c r="A25" s="17" t="s">
        <v>50</v>
      </c>
      <c r="B25" s="15">
        <v>0</v>
      </c>
      <c r="C25" s="109">
        <v>0</v>
      </c>
      <c r="D25" s="48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  <c r="I25" s="101"/>
    </row>
    <row r="26" spans="1:11" s="16" customFormat="1" ht="12.75" outlineLevel="2">
      <c r="A26" s="83" t="s">
        <v>12</v>
      </c>
      <c r="B26" s="13">
        <v>8498.065269199</v>
      </c>
      <c r="C26" s="108">
        <v>3545.680093916</v>
      </c>
      <c r="D26" s="47">
        <f t="shared" si="0"/>
        <v>41.72338034125506</v>
      </c>
      <c r="E26" s="13">
        <v>9123.780805411</v>
      </c>
      <c r="F26" s="13">
        <v>4359.0649856869995</v>
      </c>
      <c r="G26" s="24">
        <f t="shared" si="1"/>
        <v>47.776958682542976</v>
      </c>
      <c r="H26" s="38">
        <f t="shared" si="2"/>
        <v>22.940165785590168</v>
      </c>
      <c r="I26" s="101"/>
      <c r="K26" s="99"/>
    </row>
    <row r="27" spans="1:9" s="27" customFormat="1" ht="12.75" customHeight="1" hidden="1">
      <c r="A27" s="17" t="s">
        <v>13</v>
      </c>
      <c r="B27" s="15">
        <v>2923.789982084</v>
      </c>
      <c r="C27" s="109">
        <v>1270.131569521</v>
      </c>
      <c r="D27" s="48">
        <f t="shared" si="0"/>
        <v>43.44127236579708</v>
      </c>
      <c r="E27" s="15">
        <v>3185.521557616</v>
      </c>
      <c r="F27" s="15">
        <v>1576.977554342</v>
      </c>
      <c r="G27" s="25">
        <f t="shared" si="1"/>
        <v>49.50453248610843</v>
      </c>
      <c r="H27" s="39">
        <f t="shared" si="2"/>
        <v>24.15859838337218</v>
      </c>
      <c r="I27" s="101"/>
    </row>
    <row r="28" spans="1:9" s="27" customFormat="1" ht="14.25" customHeight="1" hidden="1">
      <c r="A28" s="17" t="s">
        <v>40</v>
      </c>
      <c r="B28" s="15">
        <v>1966.559445842</v>
      </c>
      <c r="C28" s="109">
        <v>933.987064565</v>
      </c>
      <c r="D28" s="48">
        <f t="shared" si="0"/>
        <v>47.49345698853792</v>
      </c>
      <c r="E28" s="15">
        <v>2309.8695245129998</v>
      </c>
      <c r="F28" s="15">
        <v>1307.7454554909998</v>
      </c>
      <c r="G28" s="25">
        <f t="shared" si="1"/>
        <v>56.615555191010955</v>
      </c>
      <c r="H28" s="39">
        <f t="shared" si="2"/>
        <v>40.017512565880764</v>
      </c>
      <c r="I28" s="101"/>
    </row>
    <row r="29" spans="1:9" s="27" customFormat="1" ht="14.25" customHeight="1" hidden="1">
      <c r="A29" s="84" t="s">
        <v>38</v>
      </c>
      <c r="B29" s="15">
        <v>957.2305362420001</v>
      </c>
      <c r="C29" s="109">
        <v>336.144504956</v>
      </c>
      <c r="D29" s="48">
        <f t="shared" si="0"/>
        <v>35.11635830963696</v>
      </c>
      <c r="E29" s="15">
        <v>875.6520331029999</v>
      </c>
      <c r="F29" s="15">
        <v>269.2320988510002</v>
      </c>
      <c r="G29" s="25">
        <f t="shared" si="1"/>
        <v>30.746471049343338</v>
      </c>
      <c r="H29" s="39">
        <f t="shared" si="2"/>
        <v>-19.90584558678367</v>
      </c>
      <c r="I29" s="101"/>
    </row>
    <row r="30" spans="1:9" s="27" customFormat="1" ht="12.75" customHeight="1" hidden="1">
      <c r="A30" s="17" t="s">
        <v>14</v>
      </c>
      <c r="B30" s="15">
        <v>2224.388350496</v>
      </c>
      <c r="C30" s="109">
        <v>1976.3727808419999</v>
      </c>
      <c r="D30" s="48">
        <f t="shared" si="0"/>
        <v>88.85016775066742</v>
      </c>
      <c r="E30" s="15">
        <v>2752.3945427859994</v>
      </c>
      <c r="F30" s="15">
        <v>2119.937627842</v>
      </c>
      <c r="G30" s="25">
        <f t="shared" si="1"/>
        <v>77.0215750281273</v>
      </c>
      <c r="H30" s="39">
        <f t="shared" si="2"/>
        <v>7.264057084354135</v>
      </c>
      <c r="I30" s="101"/>
    </row>
    <row r="31" spans="1:9" s="27" customFormat="1" ht="14.25" customHeight="1" hidden="1">
      <c r="A31" s="17" t="s">
        <v>41</v>
      </c>
      <c r="B31" s="15">
        <v>690.859946566</v>
      </c>
      <c r="C31" s="109">
        <v>1170.879629834</v>
      </c>
      <c r="D31" s="48">
        <f t="shared" si="0"/>
        <v>169.4814753198523</v>
      </c>
      <c r="E31" s="15">
        <v>1199.834603472</v>
      </c>
      <c r="F31" s="15">
        <v>1352.9306770869998</v>
      </c>
      <c r="G31" s="25">
        <f t="shared" si="1"/>
        <v>112.75976481858257</v>
      </c>
      <c r="H31" s="39">
        <f t="shared" si="2"/>
        <v>15.548229093268091</v>
      </c>
      <c r="I31" s="101"/>
    </row>
    <row r="32" spans="1:9" s="27" customFormat="1" ht="14.25" customHeight="1" hidden="1">
      <c r="A32" s="84" t="s">
        <v>39</v>
      </c>
      <c r="B32" s="15">
        <v>1533.5284039299997</v>
      </c>
      <c r="C32" s="109">
        <v>805.493151008</v>
      </c>
      <c r="D32" s="48">
        <f t="shared" si="0"/>
        <v>52.525479733127135</v>
      </c>
      <c r="E32" s="15">
        <v>1552.5599393139998</v>
      </c>
      <c r="F32" s="15">
        <v>767.006950755</v>
      </c>
      <c r="G32" s="25">
        <f t="shared" si="1"/>
        <v>49.40272715615108</v>
      </c>
      <c r="H32" s="39">
        <f t="shared" si="2"/>
        <v>-4.777967411000091</v>
      </c>
      <c r="I32" s="101"/>
    </row>
    <row r="33" spans="1:9" s="27" customFormat="1" ht="12.75" customHeight="1" hidden="1">
      <c r="A33" s="17" t="s">
        <v>12</v>
      </c>
      <c r="B33" s="15">
        <v>3349.8869366189997</v>
      </c>
      <c r="C33" s="109">
        <v>299.17574355299996</v>
      </c>
      <c r="D33" s="48">
        <f t="shared" si="0"/>
        <v>8.930920631457322</v>
      </c>
      <c r="E33" s="15">
        <v>3236.2147050089998</v>
      </c>
      <c r="F33" s="15">
        <v>248.37517728400002</v>
      </c>
      <c r="G33" s="25">
        <f t="shared" si="1"/>
        <v>7.67486708776046</v>
      </c>
      <c r="H33" s="39">
        <f t="shared" si="2"/>
        <v>-16.980175486720384</v>
      </c>
      <c r="I33" s="101"/>
    </row>
    <row r="34" spans="1:9" s="27" customFormat="1" ht="8.25" customHeight="1">
      <c r="A34" s="17"/>
      <c r="B34" s="15"/>
      <c r="C34" s="109"/>
      <c r="D34" s="48"/>
      <c r="E34" s="15"/>
      <c r="F34" s="15"/>
      <c r="G34" s="25"/>
      <c r="H34" s="39"/>
      <c r="I34" s="101"/>
    </row>
    <row r="35" spans="1:9" s="12" customFormat="1" ht="12.75">
      <c r="A35" s="28" t="s">
        <v>0</v>
      </c>
      <c r="B35" s="29">
        <v>33969.249841053</v>
      </c>
      <c r="C35" s="110">
        <v>19279.525813181</v>
      </c>
      <c r="D35" s="49">
        <f aca="true" t="shared" si="3" ref="D35:D67">_xlfn.IFERROR((C35/B35*100),0)</f>
        <v>56.755818581195264</v>
      </c>
      <c r="E35" s="29">
        <v>36668.365777016006</v>
      </c>
      <c r="F35" s="29">
        <v>21136.678047494</v>
      </c>
      <c r="G35" s="30">
        <f aca="true" t="shared" si="4" ref="G35:G67">_xlfn.IFERROR((F35/E35*100),0)</f>
        <v>57.64281445218543</v>
      </c>
      <c r="H35" s="40">
        <f aca="true" t="shared" si="5" ref="H35:H67">IF(C35&lt;&gt;0,F35/C35*100-100," ")</f>
        <v>9.632769251219358</v>
      </c>
      <c r="I35" s="101"/>
    </row>
    <row r="36" spans="1:9" s="27" customFormat="1" ht="12.75">
      <c r="A36" s="17" t="s">
        <v>15</v>
      </c>
      <c r="B36" s="18">
        <v>16048.702541723002</v>
      </c>
      <c r="C36" s="111">
        <v>9317.895313126</v>
      </c>
      <c r="D36" s="50">
        <f t="shared" si="3"/>
        <v>58.06011600564953</v>
      </c>
      <c r="E36" s="18">
        <v>17319.057061517004</v>
      </c>
      <c r="F36" s="18">
        <v>10012.698739790001</v>
      </c>
      <c r="G36" s="26">
        <f t="shared" si="4"/>
        <v>57.81318638898792</v>
      </c>
      <c r="H36" s="66">
        <f t="shared" si="5"/>
        <v>7.456656286803735</v>
      </c>
      <c r="I36" s="101"/>
    </row>
    <row r="37" spans="1:9" s="27" customFormat="1" ht="12.75">
      <c r="A37" s="17" t="s">
        <v>16</v>
      </c>
      <c r="B37" s="15">
        <v>3467.752570526</v>
      </c>
      <c r="C37" s="109">
        <v>1876.676844503</v>
      </c>
      <c r="D37" s="48">
        <f t="shared" si="3"/>
        <v>54.11795698613928</v>
      </c>
      <c r="E37" s="15">
        <v>3931.035509843</v>
      </c>
      <c r="F37" s="15">
        <v>2108.545672875</v>
      </c>
      <c r="G37" s="25">
        <f t="shared" si="4"/>
        <v>53.63842854116605</v>
      </c>
      <c r="H37" s="63">
        <f t="shared" si="5"/>
        <v>12.355287968259972</v>
      </c>
      <c r="I37" s="101"/>
    </row>
    <row r="38" spans="1:9" s="27" customFormat="1" ht="12.75" customHeight="1" hidden="1">
      <c r="A38" s="85" t="s">
        <v>42</v>
      </c>
      <c r="B38" s="15">
        <v>1791.45169674</v>
      </c>
      <c r="C38" s="109">
        <v>935.044073422</v>
      </c>
      <c r="D38" s="48">
        <f t="shared" si="3"/>
        <v>52.194768919728595</v>
      </c>
      <c r="E38" s="15">
        <v>1886.907402493</v>
      </c>
      <c r="F38" s="15">
        <v>982.3137216319999</v>
      </c>
      <c r="G38" s="25">
        <f t="shared" si="4"/>
        <v>52.059455611555585</v>
      </c>
      <c r="H38" s="63">
        <f t="shared" si="5"/>
        <v>5.05533905337812</v>
      </c>
      <c r="I38" s="101"/>
    </row>
    <row r="39" spans="1:9" s="27" customFormat="1" ht="12.75" customHeight="1" hidden="1">
      <c r="A39" s="85" t="s">
        <v>43</v>
      </c>
      <c r="B39" s="15">
        <v>1550.8469983280002</v>
      </c>
      <c r="C39" s="109">
        <v>849.031249039</v>
      </c>
      <c r="D39" s="48">
        <f t="shared" si="3"/>
        <v>54.746293474105315</v>
      </c>
      <c r="E39" s="15">
        <v>1867.288428162</v>
      </c>
      <c r="F39" s="15">
        <v>1014.700165139</v>
      </c>
      <c r="G39" s="25">
        <f t="shared" si="4"/>
        <v>54.34083721805016</v>
      </c>
      <c r="H39" s="63">
        <f t="shared" si="5"/>
        <v>19.512699478083633</v>
      </c>
      <c r="I39" s="101"/>
    </row>
    <row r="40" spans="1:9" s="27" customFormat="1" ht="12.75" customHeight="1" hidden="1">
      <c r="A40" s="85" t="s">
        <v>44</v>
      </c>
      <c r="B40" s="15">
        <v>43.036</v>
      </c>
      <c r="C40" s="109">
        <v>14.825666373000002</v>
      </c>
      <c r="D40" s="48">
        <f t="shared" si="3"/>
        <v>34.44945248861419</v>
      </c>
      <c r="E40" s="15">
        <v>91.806083134</v>
      </c>
      <c r="F40" s="15">
        <v>29.230595819999998</v>
      </c>
      <c r="G40" s="25">
        <f t="shared" si="4"/>
        <v>31.839497800309235</v>
      </c>
      <c r="H40" s="63">
        <f t="shared" si="5"/>
        <v>97.16210445173488</v>
      </c>
      <c r="I40" s="101"/>
    </row>
    <row r="41" spans="1:9" s="27" customFormat="1" ht="12.75" customHeight="1" hidden="1">
      <c r="A41" s="85" t="s">
        <v>45</v>
      </c>
      <c r="B41" s="15">
        <v>82.41787545800022</v>
      </c>
      <c r="C41" s="109">
        <v>77.77585566900001</v>
      </c>
      <c r="D41" s="48">
        <f t="shared" si="3"/>
        <v>94.36770268196761</v>
      </c>
      <c r="E41" s="15">
        <v>85.03359605399984</v>
      </c>
      <c r="F41" s="15">
        <v>82.30119028400001</v>
      </c>
      <c r="G41" s="25">
        <f t="shared" si="4"/>
        <v>96.78667503575336</v>
      </c>
      <c r="H41" s="63">
        <f t="shared" si="5"/>
        <v>5.8184311520261645</v>
      </c>
      <c r="I41" s="101"/>
    </row>
    <row r="42" spans="1:9" s="27" customFormat="1" ht="12.75">
      <c r="A42" s="17" t="s">
        <v>17</v>
      </c>
      <c r="B42" s="15">
        <v>1672.640596921</v>
      </c>
      <c r="C42" s="109">
        <v>1027.876104302</v>
      </c>
      <c r="D42" s="48">
        <f t="shared" si="3"/>
        <v>61.452299208456154</v>
      </c>
      <c r="E42" s="15">
        <v>2037.536637982</v>
      </c>
      <c r="F42" s="15">
        <v>1341.741700963</v>
      </c>
      <c r="G42" s="25">
        <f>_xlfn.IFERROR((F42/E42*100),0)</f>
        <v>65.85116929685626</v>
      </c>
      <c r="H42" s="63">
        <f t="shared" si="5"/>
        <v>30.53535298148961</v>
      </c>
      <c r="I42" s="101"/>
    </row>
    <row r="43" spans="1:9" s="27" customFormat="1" ht="12.75" customHeight="1" hidden="1">
      <c r="A43" s="85" t="s">
        <v>46</v>
      </c>
      <c r="B43" s="15">
        <v>1218.27</v>
      </c>
      <c r="C43" s="109">
        <v>878.5724624479999</v>
      </c>
      <c r="D43" s="48">
        <f t="shared" si="3"/>
        <v>72.1163996854556</v>
      </c>
      <c r="E43" s="15">
        <v>1671.773569783</v>
      </c>
      <c r="F43" s="15">
        <v>1207.4045667249998</v>
      </c>
      <c r="G43" s="25">
        <f t="shared" si="4"/>
        <v>72.22297256928901</v>
      </c>
      <c r="H43" s="63">
        <f t="shared" si="5"/>
        <v>37.428000345101</v>
      </c>
      <c r="I43" s="101"/>
    </row>
    <row r="44" spans="1:9" s="27" customFormat="1" ht="12.75" customHeight="1" hidden="1">
      <c r="A44" s="85" t="s">
        <v>47</v>
      </c>
      <c r="B44" s="15">
        <v>454.370596921</v>
      </c>
      <c r="C44" s="109">
        <v>149.303641854</v>
      </c>
      <c r="D44" s="48">
        <f t="shared" si="3"/>
        <v>32.859441800535116</v>
      </c>
      <c r="E44" s="15">
        <v>365.763068199</v>
      </c>
      <c r="F44" s="15">
        <v>134.337134238</v>
      </c>
      <c r="G44" s="25">
        <f t="shared" si="4"/>
        <v>36.727911021599226</v>
      </c>
      <c r="H44" s="63">
        <f t="shared" si="5"/>
        <v>-10.024208003335474</v>
      </c>
      <c r="I44" s="101"/>
    </row>
    <row r="45" spans="1:9" s="27" customFormat="1" ht="12.75" customHeight="1" hidden="1">
      <c r="A45" s="17" t="s">
        <v>3</v>
      </c>
      <c r="B45" s="15">
        <v>0</v>
      </c>
      <c r="C45" s="109">
        <v>0</v>
      </c>
      <c r="D45" s="48">
        <f t="shared" si="3"/>
        <v>0</v>
      </c>
      <c r="E45" s="15">
        <v>0</v>
      </c>
      <c r="F45" s="15">
        <v>0</v>
      </c>
      <c r="G45" s="25">
        <f t="shared" si="4"/>
        <v>0</v>
      </c>
      <c r="H45" s="63" t="str">
        <f t="shared" si="5"/>
        <v> </v>
      </c>
      <c r="I45" s="101"/>
    </row>
    <row r="46" spans="1:9" s="27" customFormat="1" ht="12.75">
      <c r="A46" s="17" t="s">
        <v>2</v>
      </c>
      <c r="B46" s="15">
        <v>5274.875030023</v>
      </c>
      <c r="C46" s="109">
        <v>3051.8550779099996</v>
      </c>
      <c r="D46" s="48">
        <f t="shared" si="3"/>
        <v>57.85644324348462</v>
      </c>
      <c r="E46" s="15">
        <v>5017.453242026</v>
      </c>
      <c r="F46" s="15">
        <v>3156.093719744</v>
      </c>
      <c r="G46" s="25">
        <f t="shared" si="4"/>
        <v>62.9023045657641</v>
      </c>
      <c r="H46" s="63">
        <f t="shared" si="5"/>
        <v>3.4155829543972374</v>
      </c>
      <c r="I46" s="101"/>
    </row>
    <row r="47" spans="1:9" s="27" customFormat="1" ht="12.75" customHeight="1" hidden="1">
      <c r="A47" s="17" t="s">
        <v>51</v>
      </c>
      <c r="B47" s="15">
        <v>0</v>
      </c>
      <c r="C47" s="109">
        <v>0</v>
      </c>
      <c r="D47" s="48">
        <f t="shared" si="3"/>
        <v>0</v>
      </c>
      <c r="E47" s="15">
        <v>0</v>
      </c>
      <c r="F47" s="15">
        <v>0</v>
      </c>
      <c r="G47" s="25">
        <f t="shared" si="4"/>
        <v>0</v>
      </c>
      <c r="H47" s="63" t="str">
        <f t="shared" si="5"/>
        <v> </v>
      </c>
      <c r="I47" s="101"/>
    </row>
    <row r="48" spans="1:9" s="27" customFormat="1" ht="12.75" customHeight="1" hidden="1">
      <c r="A48" s="17" t="s">
        <v>52</v>
      </c>
      <c r="B48" s="15">
        <v>0</v>
      </c>
      <c r="C48" s="109">
        <v>0</v>
      </c>
      <c r="D48" s="48">
        <f t="shared" si="3"/>
        <v>0</v>
      </c>
      <c r="E48" s="15">
        <v>0</v>
      </c>
      <c r="F48" s="15">
        <v>0</v>
      </c>
      <c r="G48" s="25">
        <f t="shared" si="4"/>
        <v>0</v>
      </c>
      <c r="H48" s="63" t="str">
        <f t="shared" si="5"/>
        <v> </v>
      </c>
      <c r="I48" s="101"/>
    </row>
    <row r="49" spans="1:9" s="27" customFormat="1" ht="12.75" customHeight="1" hidden="1">
      <c r="A49" s="17" t="s">
        <v>53</v>
      </c>
      <c r="B49" s="15">
        <v>0</v>
      </c>
      <c r="C49" s="109">
        <v>0</v>
      </c>
      <c r="D49" s="48">
        <f t="shared" si="3"/>
        <v>0</v>
      </c>
      <c r="E49" s="15">
        <v>0</v>
      </c>
      <c r="F49" s="15">
        <v>0</v>
      </c>
      <c r="G49" s="25">
        <f t="shared" si="4"/>
        <v>0</v>
      </c>
      <c r="H49" s="63" t="str">
        <f t="shared" si="5"/>
        <v> </v>
      </c>
      <c r="I49" s="101"/>
    </row>
    <row r="50" spans="1:9" s="27" customFormat="1" ht="12.75" customHeight="1" hidden="1">
      <c r="A50" s="17" t="s">
        <v>64</v>
      </c>
      <c r="B50" s="15">
        <v>75.899825</v>
      </c>
      <c r="C50" s="109">
        <v>42.94257373199999</v>
      </c>
      <c r="D50" s="48">
        <f t="shared" si="3"/>
        <v>56.5779614537978</v>
      </c>
      <c r="E50" s="15">
        <v>68.681336589</v>
      </c>
      <c r="F50" s="15">
        <v>37.865673616</v>
      </c>
      <c r="G50" s="25">
        <f t="shared" si="4"/>
        <v>55.13240640990171</v>
      </c>
      <c r="H50" s="63">
        <f t="shared" si="5"/>
        <v>-11.8225333853634</v>
      </c>
      <c r="I50" s="101"/>
    </row>
    <row r="51" spans="1:9" s="27" customFormat="1" ht="12.75" customHeight="1" hidden="1">
      <c r="A51" s="17" t="s">
        <v>52</v>
      </c>
      <c r="B51" s="15">
        <v>52.2248651</v>
      </c>
      <c r="C51" s="109">
        <v>26.92420461</v>
      </c>
      <c r="D51" s="48">
        <f t="shared" si="3"/>
        <v>51.554378471721506</v>
      </c>
      <c r="E51" s="15">
        <v>58.976336589</v>
      </c>
      <c r="F51" s="15">
        <v>33.54067361600001</v>
      </c>
      <c r="G51" s="25">
        <f t="shared" si="4"/>
        <v>56.871409036036766</v>
      </c>
      <c r="H51" s="63">
        <f t="shared" si="5"/>
        <v>24.574426995487045</v>
      </c>
      <c r="I51" s="101"/>
    </row>
    <row r="52" spans="1:9" s="27" customFormat="1" ht="12.75" customHeight="1" hidden="1">
      <c r="A52" s="17" t="s">
        <v>53</v>
      </c>
      <c r="B52" s="15">
        <v>23.6749599</v>
      </c>
      <c r="C52" s="109">
        <v>16.018369122</v>
      </c>
      <c r="D52" s="48">
        <f t="shared" si="3"/>
        <v>67.65954066938039</v>
      </c>
      <c r="E52" s="15">
        <v>9.705</v>
      </c>
      <c r="F52" s="15">
        <v>4.325</v>
      </c>
      <c r="G52" s="25">
        <f t="shared" si="4"/>
        <v>44.56465739309635</v>
      </c>
      <c r="H52" s="63">
        <f t="shared" si="5"/>
        <v>-72.99974818247917</v>
      </c>
      <c r="I52" s="101"/>
    </row>
    <row r="53" spans="1:9" s="27" customFormat="1" ht="12.75" customHeight="1" hidden="1">
      <c r="A53" s="17" t="s">
        <v>65</v>
      </c>
      <c r="B53" s="15">
        <v>5198.975205023</v>
      </c>
      <c r="C53" s="109">
        <v>3008.912504178</v>
      </c>
      <c r="D53" s="48">
        <f t="shared" si="3"/>
        <v>57.87510779568507</v>
      </c>
      <c r="E53" s="15">
        <v>4948.771905437</v>
      </c>
      <c r="F53" s="15">
        <v>3118.2280461279997</v>
      </c>
      <c r="G53" s="25">
        <f t="shared" si="4"/>
        <v>63.010138792255475</v>
      </c>
      <c r="H53" s="63">
        <f t="shared" si="5"/>
        <v>3.6330581829219284</v>
      </c>
      <c r="I53" s="101"/>
    </row>
    <row r="54" spans="1:9" s="27" customFormat="1" ht="12.75" customHeight="1" hidden="1">
      <c r="A54" s="17" t="s">
        <v>52</v>
      </c>
      <c r="B54" s="15">
        <v>3029.6868382340003</v>
      </c>
      <c r="C54" s="109">
        <v>1808.880565296</v>
      </c>
      <c r="D54" s="48">
        <f t="shared" si="3"/>
        <v>59.70519931196564</v>
      </c>
      <c r="E54" s="15">
        <v>3241.680208102</v>
      </c>
      <c r="F54" s="15">
        <v>1949.9931934609997</v>
      </c>
      <c r="G54" s="25">
        <f t="shared" si="4"/>
        <v>60.15378039410984</v>
      </c>
      <c r="H54" s="63">
        <f t="shared" si="5"/>
        <v>7.801102564331458</v>
      </c>
      <c r="I54" s="101"/>
    </row>
    <row r="55" spans="1:9" s="27" customFormat="1" ht="12.75" customHeight="1" hidden="1">
      <c r="A55" s="17" t="s">
        <v>53</v>
      </c>
      <c r="B55" s="15">
        <v>2169.2883667889996</v>
      </c>
      <c r="C55" s="109">
        <v>1200.031938882</v>
      </c>
      <c r="D55" s="48">
        <f t="shared" si="3"/>
        <v>55.31915245819984</v>
      </c>
      <c r="E55" s="15">
        <v>1707.0916973350002</v>
      </c>
      <c r="F55" s="15">
        <v>1168.234852667</v>
      </c>
      <c r="G55" s="25">
        <f t="shared" si="4"/>
        <v>68.43421794451767</v>
      </c>
      <c r="H55" s="63">
        <f t="shared" si="5"/>
        <v>-2.6496866612253314</v>
      </c>
      <c r="I55" s="101"/>
    </row>
    <row r="56" spans="1:9" s="27" customFormat="1" ht="12.75">
      <c r="A56" s="17" t="s">
        <v>18</v>
      </c>
      <c r="B56" s="15">
        <v>5663.551807518</v>
      </c>
      <c r="C56" s="109">
        <v>3262.8309589279997</v>
      </c>
      <c r="D56" s="48">
        <f t="shared" si="3"/>
        <v>57.61103755768248</v>
      </c>
      <c r="E56" s="15">
        <v>6209.687931974</v>
      </c>
      <c r="F56" s="15">
        <v>3570.1626151060004</v>
      </c>
      <c r="G56" s="25">
        <f t="shared" si="4"/>
        <v>57.493430494679956</v>
      </c>
      <c r="H56" s="63">
        <f t="shared" si="5"/>
        <v>9.419171880083368</v>
      </c>
      <c r="I56" s="101"/>
    </row>
    <row r="57" spans="1:9" s="27" customFormat="1" ht="12.75">
      <c r="A57" s="17" t="s">
        <v>19</v>
      </c>
      <c r="B57" s="15">
        <v>1841.727294342</v>
      </c>
      <c r="C57" s="109">
        <v>742.391514412</v>
      </c>
      <c r="D57" s="48">
        <f t="shared" si="3"/>
        <v>40.30952447154977</v>
      </c>
      <c r="E57" s="15">
        <v>2153.595393674</v>
      </c>
      <c r="F57" s="15">
        <v>947.435599016</v>
      </c>
      <c r="G57" s="25">
        <f t="shared" si="4"/>
        <v>43.99320326366828</v>
      </c>
      <c r="H57" s="63">
        <f t="shared" si="5"/>
        <v>27.619400359984184</v>
      </c>
      <c r="I57" s="101"/>
    </row>
    <row r="58" spans="1:9" s="27" customFormat="1" ht="12.75" customHeight="1" hidden="1">
      <c r="A58" s="17" t="s">
        <v>54</v>
      </c>
      <c r="B58" s="15">
        <v>525.0169101690001</v>
      </c>
      <c r="C58" s="109">
        <v>232.772197087</v>
      </c>
      <c r="D58" s="48">
        <f t="shared" si="3"/>
        <v>44.33613328989192</v>
      </c>
      <c r="E58" s="15">
        <v>439.0856882030001</v>
      </c>
      <c r="F58" s="15">
        <v>265.953492303</v>
      </c>
      <c r="G58" s="25">
        <f t="shared" si="4"/>
        <v>60.569838518636296</v>
      </c>
      <c r="H58" s="39">
        <f t="shared" si="5"/>
        <v>14.254836114984258</v>
      </c>
      <c r="I58" s="101"/>
    </row>
    <row r="59" spans="1:9" s="27" customFormat="1" ht="25.5" customHeight="1" hidden="1">
      <c r="A59" s="86" t="s">
        <v>55</v>
      </c>
      <c r="B59" s="15">
        <v>62.191758650000004</v>
      </c>
      <c r="C59" s="109">
        <v>39</v>
      </c>
      <c r="D59" s="48">
        <f t="shared" si="3"/>
        <v>62.70927345773008</v>
      </c>
      <c r="E59" s="15">
        <v>64.738348374</v>
      </c>
      <c r="F59" s="15">
        <v>55.881232624</v>
      </c>
      <c r="G59" s="25">
        <f t="shared" si="4"/>
        <v>86.31859481673591</v>
      </c>
      <c r="H59" s="39">
        <f t="shared" si="5"/>
        <v>43.28521185641026</v>
      </c>
      <c r="I59" s="101"/>
    </row>
    <row r="60" spans="1:9" s="27" customFormat="1" ht="12.75" customHeight="1" hidden="1">
      <c r="A60" s="86" t="s">
        <v>56</v>
      </c>
      <c r="B60" s="15">
        <v>267.387317441</v>
      </c>
      <c r="C60" s="109">
        <v>126.20316408399998</v>
      </c>
      <c r="D60" s="48">
        <f t="shared" si="3"/>
        <v>47.198635033184466</v>
      </c>
      <c r="E60" s="15">
        <v>240.44173598</v>
      </c>
      <c r="F60" s="15">
        <v>137.09746271299997</v>
      </c>
      <c r="G60" s="25">
        <f t="shared" si="4"/>
        <v>57.01899553927849</v>
      </c>
      <c r="H60" s="39">
        <f t="shared" si="5"/>
        <v>8.632349836925485</v>
      </c>
      <c r="I60" s="101"/>
    </row>
    <row r="61" spans="1:9" s="27" customFormat="1" ht="25.5" customHeight="1" hidden="1">
      <c r="A61" s="86" t="s">
        <v>57</v>
      </c>
      <c r="B61" s="15">
        <v>102.059412519</v>
      </c>
      <c r="C61" s="109">
        <v>23.276125144999998</v>
      </c>
      <c r="D61" s="48">
        <f t="shared" si="3"/>
        <v>22.8064463340574</v>
      </c>
      <c r="E61" s="15">
        <v>41.881319676</v>
      </c>
      <c r="F61" s="15">
        <v>24.439836775000003</v>
      </c>
      <c r="G61" s="25">
        <f t="shared" si="4"/>
        <v>58.35498251743295</v>
      </c>
      <c r="H61" s="39">
        <f t="shared" si="5"/>
        <v>4.999593457891265</v>
      </c>
      <c r="I61" s="101"/>
    </row>
    <row r="62" spans="1:9" s="27" customFormat="1" ht="12.75" customHeight="1" hidden="1">
      <c r="A62" s="17" t="s">
        <v>58</v>
      </c>
      <c r="B62" s="15">
        <v>64.638295478</v>
      </c>
      <c r="C62" s="109">
        <v>25.406766016</v>
      </c>
      <c r="D62" s="48">
        <f t="shared" si="3"/>
        <v>39.306058162761005</v>
      </c>
      <c r="E62" s="15">
        <v>62.485950376</v>
      </c>
      <c r="F62" s="15">
        <v>27.816133822999998</v>
      </c>
      <c r="G62" s="25">
        <f t="shared" si="4"/>
        <v>44.51582100555487</v>
      </c>
      <c r="H62" s="39">
        <f t="shared" si="5"/>
        <v>9.483173913132788</v>
      </c>
      <c r="I62" s="101"/>
    </row>
    <row r="63" spans="1:9" s="27" customFormat="1" ht="12.75" customHeight="1" hidden="1">
      <c r="A63" s="17" t="s">
        <v>59</v>
      </c>
      <c r="B63" s="15">
        <v>28.740126081</v>
      </c>
      <c r="C63" s="109">
        <v>18.886141842</v>
      </c>
      <c r="D63" s="48">
        <f t="shared" si="3"/>
        <v>65.71349683286729</v>
      </c>
      <c r="E63" s="15">
        <v>29.538333797</v>
      </c>
      <c r="F63" s="15">
        <v>20.718826368</v>
      </c>
      <c r="G63" s="25">
        <f t="shared" si="4"/>
        <v>70.1421634354483</v>
      </c>
      <c r="H63" s="39">
        <f t="shared" si="5"/>
        <v>9.703858741145183</v>
      </c>
      <c r="I63" s="101"/>
    </row>
    <row r="64" spans="1:9" s="27" customFormat="1" ht="12.75" customHeight="1" hidden="1">
      <c r="A64" s="17" t="s">
        <v>60</v>
      </c>
      <c r="B64" s="15">
        <v>1316.710384173</v>
      </c>
      <c r="C64" s="109">
        <v>509.61931732500005</v>
      </c>
      <c r="D64" s="48">
        <f t="shared" si="3"/>
        <v>38.70397951217511</v>
      </c>
      <c r="E64" s="15">
        <v>1714.509705471</v>
      </c>
      <c r="F64" s="15">
        <v>681.4821067130001</v>
      </c>
      <c r="G64" s="25">
        <f t="shared" si="4"/>
        <v>39.74792936653499</v>
      </c>
      <c r="H64" s="39">
        <f t="shared" si="5"/>
        <v>33.72375880296505</v>
      </c>
      <c r="I64" s="101"/>
    </row>
    <row r="65" spans="1:9" s="27" customFormat="1" ht="12.75" customHeight="1" hidden="1">
      <c r="A65" s="17" t="s">
        <v>61</v>
      </c>
      <c r="B65" s="15">
        <v>33.794246775</v>
      </c>
      <c r="C65" s="109">
        <v>21.880766599</v>
      </c>
      <c r="D65" s="48">
        <f t="shared" si="3"/>
        <v>64.74701668802028</v>
      </c>
      <c r="E65" s="15">
        <v>528.736147694</v>
      </c>
      <c r="F65" s="15">
        <v>256.049146462</v>
      </c>
      <c r="G65" s="25">
        <f t="shared" si="4"/>
        <v>48.42663918075553</v>
      </c>
      <c r="H65" s="39">
        <f t="shared" si="5"/>
        <v>1070.2018999357272</v>
      </c>
      <c r="I65" s="101"/>
    </row>
    <row r="66" spans="1:9" s="27" customFormat="1" ht="12.75" customHeight="1" hidden="1">
      <c r="A66" s="17" t="s">
        <v>62</v>
      </c>
      <c r="B66" s="15">
        <v>0</v>
      </c>
      <c r="C66" s="109">
        <v>0</v>
      </c>
      <c r="D66" s="48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  <c r="I66" s="101"/>
    </row>
    <row r="67" spans="1:9" s="27" customFormat="1" ht="12.75" customHeight="1" hidden="1">
      <c r="A67" s="17" t="s">
        <v>63</v>
      </c>
      <c r="B67" s="15">
        <v>1282.916137398</v>
      </c>
      <c r="C67" s="109">
        <v>487.73855072599997</v>
      </c>
      <c r="D67" s="48">
        <f t="shared" si="3"/>
        <v>38.01796052820937</v>
      </c>
      <c r="E67" s="15">
        <v>1185.773557777</v>
      </c>
      <c r="F67" s="15">
        <v>425.432960251</v>
      </c>
      <c r="G67" s="25">
        <f t="shared" si="4"/>
        <v>35.87809472228155</v>
      </c>
      <c r="H67" s="39">
        <f t="shared" si="5"/>
        <v>-12.774382993154418</v>
      </c>
      <c r="I67" s="101"/>
    </row>
    <row r="68" spans="1:9" s="27" customFormat="1" ht="12.75">
      <c r="A68" s="17"/>
      <c r="B68" s="15"/>
      <c r="C68" s="109"/>
      <c r="D68" s="48"/>
      <c r="E68" s="15"/>
      <c r="F68" s="15"/>
      <c r="G68" s="25"/>
      <c r="H68" s="39"/>
      <c r="I68" s="101"/>
    </row>
    <row r="69" spans="1:9" s="27" customFormat="1" ht="13.5">
      <c r="A69" s="31" t="s">
        <v>20</v>
      </c>
      <c r="B69" s="19">
        <v>3185.8358477750007</v>
      </c>
      <c r="C69" s="112">
        <v>1747.0939640059994</v>
      </c>
      <c r="D69" s="51">
        <f>_xlfn.IFERROR((C69/B69*100),0)</f>
        <v>54.839421975434675</v>
      </c>
      <c r="E69" s="19">
        <v>3126.311412785988</v>
      </c>
      <c r="F69" s="19">
        <v>898.9423633650003</v>
      </c>
      <c r="G69" s="32">
        <f>_xlfn.IFERROR((F69/E69*100),0)</f>
        <v>28.754088914127557</v>
      </c>
      <c r="H69" s="116">
        <f>IF(C69&lt;&gt;0,F69/C69*100-100," ")</f>
        <v>-48.546421550002364</v>
      </c>
      <c r="I69" s="101"/>
    </row>
    <row r="70" spans="1:9" s="27" customFormat="1" ht="7.5" customHeight="1">
      <c r="A70" s="28"/>
      <c r="B70" s="20"/>
      <c r="C70" s="113"/>
      <c r="D70" s="49"/>
      <c r="E70" s="20"/>
      <c r="F70" s="20"/>
      <c r="G70" s="30"/>
      <c r="H70" s="40"/>
      <c r="I70" s="101"/>
    </row>
    <row r="71" spans="1:9" s="12" customFormat="1" ht="6.75" customHeight="1">
      <c r="A71" s="28"/>
      <c r="B71" s="29"/>
      <c r="C71" s="110"/>
      <c r="D71" s="49"/>
      <c r="E71" s="29"/>
      <c r="F71" s="29"/>
      <c r="G71" s="30"/>
      <c r="H71" s="40"/>
      <c r="I71" s="101"/>
    </row>
    <row r="72" spans="1:11" s="16" customFormat="1" ht="12.75" outlineLevel="2">
      <c r="A72" s="83" t="s">
        <v>21</v>
      </c>
      <c r="B72" s="13">
        <v>6647.7202466399995</v>
      </c>
      <c r="C72" s="108">
        <v>2840.774676143</v>
      </c>
      <c r="D72" s="47">
        <f>_xlfn.IFERROR((C72/B72*100),0)</f>
        <v>42.73306593457857</v>
      </c>
      <c r="E72" s="13">
        <v>8429.899792302998</v>
      </c>
      <c r="F72" s="13">
        <v>3505.615929494</v>
      </c>
      <c r="G72" s="24">
        <f>_xlfn.IFERROR((F72/E72*100),0)</f>
        <v>41.585499423075426</v>
      </c>
      <c r="H72" s="38">
        <f>IF(C72&lt;&gt;0,F72/C72*100-100," ")</f>
        <v>23.403519432018925</v>
      </c>
      <c r="I72" s="101"/>
      <c r="J72" s="103"/>
      <c r="K72" s="102"/>
    </row>
    <row r="73" spans="1:10" s="27" customFormat="1" ht="12.75">
      <c r="A73" s="17" t="s">
        <v>22</v>
      </c>
      <c r="B73" s="15">
        <v>6569.954991301999</v>
      </c>
      <c r="C73" s="109">
        <v>2811.4303566669996</v>
      </c>
      <c r="D73" s="48">
        <f>_xlfn.IFERROR((C73/B73*100),0)</f>
        <v>42.79223161177007</v>
      </c>
      <c r="E73" s="15">
        <v>8317.581717068999</v>
      </c>
      <c r="F73" s="15">
        <v>3289.201078156</v>
      </c>
      <c r="G73" s="25">
        <f>_xlfn.IFERROR((F73/E73*100),0)</f>
        <v>39.54516096194207</v>
      </c>
      <c r="H73" s="39">
        <f>IF(C73&lt;&gt;0,F73/C73*100-100," ")</f>
        <v>16.993866497742687</v>
      </c>
      <c r="I73" s="101"/>
      <c r="J73" s="103"/>
    </row>
    <row r="74" spans="1:10" s="27" customFormat="1" ht="12.75">
      <c r="A74" s="17" t="s">
        <v>23</v>
      </c>
      <c r="B74" s="15">
        <v>77.76525533799999</v>
      </c>
      <c r="C74" s="109">
        <v>29.344319476</v>
      </c>
      <c r="D74" s="48">
        <f>_xlfn.IFERROR((C74/B74*100),0)</f>
        <v>37.734486112670034</v>
      </c>
      <c r="E74" s="15">
        <v>112.318075234</v>
      </c>
      <c r="F74" s="15">
        <v>34.015847119</v>
      </c>
      <c r="G74" s="25">
        <f>_xlfn.IFERROR((F74/E74*100),0)</f>
        <v>30.285283155122126</v>
      </c>
      <c r="H74" s="39">
        <f>IF(C74&lt;&gt;0,F74/C74*100-100," ")</f>
        <v>15.919700052409567</v>
      </c>
      <c r="I74" s="101"/>
      <c r="J74" s="105"/>
    </row>
    <row r="75" spans="1:10" s="27" customFormat="1" ht="13.5" customHeight="1">
      <c r="A75" s="17" t="s">
        <v>89</v>
      </c>
      <c r="B75" s="15"/>
      <c r="C75" s="109"/>
      <c r="D75" s="48">
        <v>0</v>
      </c>
      <c r="E75" s="15"/>
      <c r="F75" s="15">
        <v>182.399004219</v>
      </c>
      <c r="G75" s="25">
        <v>0</v>
      </c>
      <c r="H75" s="39">
        <v>0</v>
      </c>
      <c r="I75" s="101"/>
      <c r="J75" s="104"/>
    </row>
    <row r="76" spans="1:9" s="27" customFormat="1" ht="13.5">
      <c r="A76" s="31" t="s">
        <v>24</v>
      </c>
      <c r="B76" s="22">
        <v>-3461.8843988649987</v>
      </c>
      <c r="C76" s="114">
        <v>-1093.6807121370007</v>
      </c>
      <c r="D76" s="52">
        <f>_xlfn.IFERROR((C76/B76*100),0)</f>
        <v>31.59206334259951</v>
      </c>
      <c r="E76" s="22">
        <v>-5303.58837951701</v>
      </c>
      <c r="F76" s="22">
        <v>-2606.6735661289995</v>
      </c>
      <c r="G76" s="52">
        <f>_xlfn.IFERROR((F76/E76*100),0)</f>
        <v>49.149243485716845</v>
      </c>
      <c r="H76" s="88">
        <f>IF(C76&lt;&gt;0,F76/C76*100-100," ")</f>
        <v>138.33953888019857</v>
      </c>
      <c r="I76" s="101"/>
    </row>
    <row r="77" spans="1:9" s="27" customFormat="1" ht="5.25" customHeight="1">
      <c r="A77" s="17"/>
      <c r="B77" s="15"/>
      <c r="C77" s="15"/>
      <c r="D77" s="48"/>
      <c r="E77" s="15"/>
      <c r="F77" s="15"/>
      <c r="G77" s="25"/>
      <c r="H77" s="39"/>
      <c r="I77" s="101"/>
    </row>
    <row r="78" spans="1:9" s="27" customFormat="1" ht="25.5">
      <c r="A78" s="34" t="s">
        <v>25</v>
      </c>
      <c r="B78" s="15"/>
      <c r="C78" s="15"/>
      <c r="D78" s="53"/>
      <c r="E78" s="15"/>
      <c r="F78" s="15"/>
      <c r="G78" s="35"/>
      <c r="H78" s="41"/>
      <c r="I78" s="101"/>
    </row>
    <row r="79" spans="1:9" s="27" customFormat="1" ht="7.5" customHeight="1">
      <c r="A79" s="83"/>
      <c r="B79" s="15"/>
      <c r="C79" s="15"/>
      <c r="D79" s="47"/>
      <c r="E79" s="15"/>
      <c r="F79" s="15"/>
      <c r="G79" s="24"/>
      <c r="H79" s="38"/>
      <c r="I79" s="101"/>
    </row>
    <row r="80" spans="1:9" s="16" customFormat="1" ht="12.75" outlineLevel="2">
      <c r="A80" s="83" t="s">
        <v>26</v>
      </c>
      <c r="B80" s="13">
        <v>235.8943602779999</v>
      </c>
      <c r="C80" s="13">
        <v>2044.207661059862</v>
      </c>
      <c r="D80" s="47">
        <f aca="true" t="shared" si="6" ref="D80:D85">_xlfn.IFERROR((C80/B80*100),0)</f>
        <v>866.5775894984421</v>
      </c>
      <c r="E80" s="13">
        <v>-640.6310878529998</v>
      </c>
      <c r="F80" s="13">
        <v>3026.2634452691227</v>
      </c>
      <c r="G80" s="24">
        <f aca="true" t="shared" si="7" ref="G80:G92">_xlfn.IFERROR((F80/E80*100),0)</f>
        <v>-472.3878535790841</v>
      </c>
      <c r="H80" s="38">
        <f aca="true" t="shared" si="8" ref="H80:H85">IF(C80&lt;&gt;0,F80/C80*100-100," ")</f>
        <v>48.04090127027962</v>
      </c>
      <c r="I80" s="101"/>
    </row>
    <row r="81" spans="1:9" s="27" customFormat="1" ht="12.75" customHeight="1" hidden="1">
      <c r="A81" s="17" t="s">
        <v>27</v>
      </c>
      <c r="B81" s="15">
        <v>235.8943602779999</v>
      </c>
      <c r="C81" s="15">
        <v>2044.207661059862</v>
      </c>
      <c r="D81" s="48">
        <f t="shared" si="6"/>
        <v>866.5775894984421</v>
      </c>
      <c r="E81" s="15">
        <v>-640.6310878529998</v>
      </c>
      <c r="F81" s="15">
        <v>3026.2634452691227</v>
      </c>
      <c r="G81" s="25">
        <f t="shared" si="7"/>
        <v>-472.3878535790841</v>
      </c>
      <c r="H81" s="39">
        <f t="shared" si="8"/>
        <v>48.04090127027962</v>
      </c>
      <c r="I81" s="101"/>
    </row>
    <row r="82" spans="1:9" s="27" customFormat="1" ht="12.75" customHeight="1" hidden="1">
      <c r="A82" s="17" t="s">
        <v>28</v>
      </c>
      <c r="B82" s="15">
        <v>0</v>
      </c>
      <c r="C82" s="15">
        <v>0</v>
      </c>
      <c r="D82" s="48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101"/>
    </row>
    <row r="83" spans="1:9" s="16" customFormat="1" ht="12.75" outlineLevel="2">
      <c r="A83" s="83" t="s">
        <v>29</v>
      </c>
      <c r="B83" s="13">
        <v>3697.7787591429997</v>
      </c>
      <c r="C83" s="13">
        <v>3995.7507115959997</v>
      </c>
      <c r="D83" s="47">
        <f t="shared" si="6"/>
        <v>108.05813359483028</v>
      </c>
      <c r="E83" s="13">
        <v>4662.957291664</v>
      </c>
      <c r="F83" s="13">
        <v>3135.1047916959997</v>
      </c>
      <c r="G83" s="24">
        <f t="shared" si="7"/>
        <v>67.23425919642557</v>
      </c>
      <c r="H83" s="38">
        <f t="shared" si="8"/>
        <v>-21.539029384449194</v>
      </c>
      <c r="I83" s="101"/>
    </row>
    <row r="84" spans="1:9" s="27" customFormat="1" ht="15" customHeight="1" hidden="1">
      <c r="A84" s="17" t="s">
        <v>27</v>
      </c>
      <c r="B84" s="15">
        <v>-81.84840048799994</v>
      </c>
      <c r="C84" s="15">
        <v>807.1161928990001</v>
      </c>
      <c r="D84" s="54">
        <f t="shared" si="6"/>
        <v>-986.111137281582</v>
      </c>
      <c r="E84" s="15">
        <v>-343.42162656799985</v>
      </c>
      <c r="F84" s="15">
        <v>-234.88821854099996</v>
      </c>
      <c r="G84" s="25">
        <f t="shared" si="7"/>
        <v>68.39645507720827</v>
      </c>
      <c r="H84" s="39">
        <f t="shared" si="8"/>
        <v>-129.10215661729302</v>
      </c>
      <c r="I84" s="101"/>
    </row>
    <row r="85" spans="1:9" s="27" customFormat="1" ht="12.75" customHeight="1" hidden="1">
      <c r="A85" s="17" t="s">
        <v>28</v>
      </c>
      <c r="B85" s="15">
        <v>3779.627159631</v>
      </c>
      <c r="C85" s="15">
        <v>3188.6345186969993</v>
      </c>
      <c r="D85" s="54">
        <f t="shared" si="6"/>
        <v>84.36373176576237</v>
      </c>
      <c r="E85" s="15">
        <v>5006.378918232</v>
      </c>
      <c r="F85" s="15">
        <v>3369.9930102370004</v>
      </c>
      <c r="G85" s="25">
        <f t="shared" si="7"/>
        <v>67.3139821271681</v>
      </c>
      <c r="H85" s="39">
        <f t="shared" si="8"/>
        <v>5.687653773945584</v>
      </c>
      <c r="I85" s="101"/>
    </row>
    <row r="86" spans="1:9" s="27" customFormat="1" ht="6" customHeight="1">
      <c r="A86" s="17"/>
      <c r="B86" s="15"/>
      <c r="C86" s="15"/>
      <c r="D86" s="54"/>
      <c r="E86" s="15"/>
      <c r="F86" s="15"/>
      <c r="G86" s="25"/>
      <c r="H86" s="39"/>
      <c r="I86" s="101"/>
    </row>
    <row r="87" spans="1:9" s="12" customFormat="1" ht="12.75">
      <c r="A87" s="83" t="s">
        <v>30</v>
      </c>
      <c r="B87" s="13">
        <v>-0.40306000000000003</v>
      </c>
      <c r="C87" s="13">
        <v>721.1112034280002</v>
      </c>
      <c r="D87" s="55"/>
      <c r="E87" s="13">
        <v>-294.684733748</v>
      </c>
      <c r="F87" s="13">
        <v>-208.099804235</v>
      </c>
      <c r="G87" s="55">
        <f t="shared" si="7"/>
        <v>70.61777567783908</v>
      </c>
      <c r="H87" s="74">
        <f aca="true" t="shared" si="9" ref="H87:H93">IF(C87&lt;&gt;0,F87/C87*100-100," ")</f>
        <v>-128.85821260933687</v>
      </c>
      <c r="I87" s="101"/>
    </row>
    <row r="88" spans="1:9" s="36" customFormat="1" ht="12.75" customHeight="1" hidden="1">
      <c r="A88" s="17" t="s">
        <v>31</v>
      </c>
      <c r="B88" s="77">
        <v>0</v>
      </c>
      <c r="C88" s="77">
        <v>1669.745371943</v>
      </c>
      <c r="D88" s="78">
        <f>_xlfn.IFERROR((C88/B88*100),0)</f>
        <v>0</v>
      </c>
      <c r="E88" s="77">
        <v>0</v>
      </c>
      <c r="F88" s="77">
        <v>0</v>
      </c>
      <c r="G88" s="56">
        <f t="shared" si="7"/>
        <v>0</v>
      </c>
      <c r="H88" s="75">
        <f t="shared" si="9"/>
        <v>-100</v>
      </c>
      <c r="I88" s="101"/>
    </row>
    <row r="89" spans="1:9" s="36" customFormat="1" ht="12.75" customHeight="1" hidden="1">
      <c r="A89" s="17" t="s">
        <v>32</v>
      </c>
      <c r="B89" s="77">
        <v>0.40306000000000003</v>
      </c>
      <c r="C89" s="77">
        <v>948.634168515</v>
      </c>
      <c r="D89" s="78">
        <f>_xlfn.IFERROR((C89/B89*100),0)</f>
        <v>235358.0530231231</v>
      </c>
      <c r="E89" s="77">
        <v>294.684733748</v>
      </c>
      <c r="F89" s="77">
        <v>208.099804235</v>
      </c>
      <c r="G89" s="56">
        <f t="shared" si="7"/>
        <v>70.61777567783908</v>
      </c>
      <c r="H89" s="75">
        <f t="shared" si="9"/>
        <v>-78.06321855760676</v>
      </c>
      <c r="I89" s="101"/>
    </row>
    <row r="90" spans="1:9" s="36" customFormat="1" ht="6.75" customHeight="1">
      <c r="A90" s="87"/>
      <c r="B90" s="77"/>
      <c r="C90" s="77"/>
      <c r="D90" s="78"/>
      <c r="E90" s="77"/>
      <c r="F90" s="77"/>
      <c r="G90" s="56"/>
      <c r="H90" s="75" t="str">
        <f t="shared" si="9"/>
        <v> </v>
      </c>
      <c r="I90" s="101"/>
    </row>
    <row r="91" spans="1:9" s="36" customFormat="1" ht="12.75">
      <c r="A91" s="83" t="s">
        <v>33</v>
      </c>
      <c r="B91" s="79">
        <v>3220.574777986</v>
      </c>
      <c r="C91" s="79">
        <v>1749.747531834862</v>
      </c>
      <c r="D91" s="80">
        <f>_xlfn.IFERROR((C91/B91*100),0)</f>
        <v>54.33028736966865</v>
      </c>
      <c r="E91" s="79">
        <v>3220.574777986</v>
      </c>
      <c r="F91" s="79">
        <v>2442.221853459123</v>
      </c>
      <c r="G91" s="57">
        <f t="shared" si="7"/>
        <v>75.8318630001312</v>
      </c>
      <c r="H91" s="76">
        <f t="shared" si="9"/>
        <v>39.57567071965531</v>
      </c>
      <c r="I91" s="101"/>
    </row>
    <row r="92" spans="1:9" s="36" customFormat="1" ht="12.75">
      <c r="A92" s="14" t="s">
        <v>67</v>
      </c>
      <c r="B92" s="77">
        <v>3220.574777986</v>
      </c>
      <c r="C92" s="77">
        <v>1749.747531834862</v>
      </c>
      <c r="D92" s="78">
        <f>_xlfn.IFERROR((C92/B92*100),0)</f>
        <v>54.33028736966865</v>
      </c>
      <c r="E92" s="77">
        <v>3220.574777986</v>
      </c>
      <c r="F92" s="77">
        <v>2442.221853459123</v>
      </c>
      <c r="G92" s="56">
        <f t="shared" si="7"/>
        <v>75.8318630001312</v>
      </c>
      <c r="H92" s="75">
        <f t="shared" si="9"/>
        <v>39.57567071965531</v>
      </c>
      <c r="I92" s="101"/>
    </row>
    <row r="93" spans="2:9" s="36" customFormat="1" ht="7.5" customHeight="1">
      <c r="B93" s="77"/>
      <c r="C93" s="77"/>
      <c r="D93" s="78"/>
      <c r="E93" s="77"/>
      <c r="F93" s="77"/>
      <c r="G93" s="56"/>
      <c r="H93" s="75" t="str">
        <f t="shared" si="9"/>
        <v> </v>
      </c>
      <c r="I93" s="101"/>
    </row>
    <row r="94" spans="1:9" s="36" customFormat="1" ht="12.75" customHeight="1" hidden="1">
      <c r="A94" s="12" t="s">
        <v>34</v>
      </c>
      <c r="B94" s="79">
        <v>0</v>
      </c>
      <c r="C94" s="79">
        <v>857.8623383991373</v>
      </c>
      <c r="D94" s="80"/>
      <c r="E94" s="79">
        <v>-1.000444171950221E-11</v>
      </c>
      <c r="F94" s="79">
        <v>-1054.0523998840013</v>
      </c>
      <c r="G94" s="56"/>
      <c r="H94" s="76"/>
      <c r="I94" s="87"/>
    </row>
    <row r="95" spans="2:9" ht="14.25">
      <c r="B95" s="81"/>
      <c r="C95" s="81"/>
      <c r="D95" s="81"/>
      <c r="E95" s="81"/>
      <c r="F95" s="77"/>
      <c r="I95" s="73"/>
    </row>
    <row r="96" spans="1:9" ht="15">
      <c r="A96" s="4" t="s">
        <v>92</v>
      </c>
      <c r="B96" s="81"/>
      <c r="C96" s="81"/>
      <c r="D96" s="81"/>
      <c r="E96" s="81"/>
      <c r="F96" s="77"/>
      <c r="I96" s="73"/>
    </row>
    <row r="97" spans="1:12" ht="14.25">
      <c r="A97" s="45" t="s">
        <v>66</v>
      </c>
      <c r="B97" s="81"/>
      <c r="C97" s="81"/>
      <c r="D97" s="81"/>
      <c r="E97" s="81"/>
      <c r="F97" s="77"/>
      <c r="G97" s="92"/>
      <c r="H97" s="92"/>
      <c r="I97" s="93"/>
      <c r="J97" s="92"/>
      <c r="K97" s="92"/>
      <c r="L97" s="92"/>
    </row>
    <row r="98" spans="2:12" ht="14.25">
      <c r="B98" s="81"/>
      <c r="C98" s="81"/>
      <c r="D98" s="81"/>
      <c r="E98" s="81"/>
      <c r="G98" s="92"/>
      <c r="H98" s="92"/>
      <c r="I98" s="93"/>
      <c r="J98" s="92"/>
      <c r="K98" s="92"/>
      <c r="L98" s="92"/>
    </row>
    <row r="99" spans="2:12" ht="14.25">
      <c r="B99" s="81"/>
      <c r="C99" s="81"/>
      <c r="D99" s="81"/>
      <c r="E99" s="81"/>
      <c r="G99" s="92"/>
      <c r="H99" s="92"/>
      <c r="I99" s="93"/>
      <c r="J99" s="92"/>
      <c r="K99" s="92"/>
      <c r="L99" s="92"/>
    </row>
    <row r="100" spans="2:12" ht="14.25">
      <c r="B100" s="81"/>
      <c r="C100" s="81"/>
      <c r="D100" s="81"/>
      <c r="E100" s="81"/>
      <c r="G100" s="92"/>
      <c r="H100" s="92"/>
      <c r="I100" s="93"/>
      <c r="J100" s="92"/>
      <c r="K100" s="92"/>
      <c r="L100" s="92"/>
    </row>
    <row r="101" spans="2:12" ht="14.25">
      <c r="B101" s="81"/>
      <c r="C101" s="81"/>
      <c r="D101" s="81"/>
      <c r="E101" s="81"/>
      <c r="G101" s="92"/>
      <c r="H101" s="92"/>
      <c r="I101" s="93"/>
      <c r="J101" s="92"/>
      <c r="K101" s="92"/>
      <c r="L101" s="92"/>
    </row>
    <row r="102" spans="2:12" ht="14.25">
      <c r="B102" s="81"/>
      <c r="C102" s="81"/>
      <c r="D102" s="81"/>
      <c r="E102" s="81"/>
      <c r="G102" s="92"/>
      <c r="H102" s="92"/>
      <c r="I102" s="93"/>
      <c r="J102" s="92"/>
      <c r="K102" s="92"/>
      <c r="L102" s="92"/>
    </row>
    <row r="103" spans="2:12" ht="14.25">
      <c r="B103" s="81"/>
      <c r="C103" s="81"/>
      <c r="D103" s="81"/>
      <c r="E103" s="81"/>
      <c r="G103" s="92"/>
      <c r="H103" s="92"/>
      <c r="I103" s="93"/>
      <c r="J103" s="92"/>
      <c r="K103" s="92"/>
      <c r="L103" s="92"/>
    </row>
    <row r="104" spans="2:12" ht="14.25">
      <c r="B104" s="81"/>
      <c r="C104" s="81"/>
      <c r="D104" s="81"/>
      <c r="E104" s="81"/>
      <c r="G104" s="92"/>
      <c r="H104" s="92"/>
      <c r="I104" s="93"/>
      <c r="J104" s="92"/>
      <c r="K104" s="92"/>
      <c r="L104" s="92"/>
    </row>
    <row r="105" spans="2:12" ht="14.25">
      <c r="B105" s="81"/>
      <c r="C105" s="81"/>
      <c r="D105" s="81"/>
      <c r="E105" s="81"/>
      <c r="G105" s="92"/>
      <c r="H105" s="92"/>
      <c r="I105" s="93"/>
      <c r="J105" s="92"/>
      <c r="K105" s="92"/>
      <c r="L105" s="92"/>
    </row>
    <row r="106" spans="2:12" ht="14.25">
      <c r="B106" s="81"/>
      <c r="C106" s="81"/>
      <c r="D106" s="81"/>
      <c r="E106" s="81"/>
      <c r="G106" s="92"/>
      <c r="H106" s="92"/>
      <c r="I106" s="93"/>
      <c r="J106" s="92"/>
      <c r="K106" s="92"/>
      <c r="L106" s="92"/>
    </row>
    <row r="107" spans="2:12" ht="14.25">
      <c r="B107" s="81"/>
      <c r="C107" s="81"/>
      <c r="D107" s="81"/>
      <c r="E107" s="81"/>
      <c r="G107" s="92"/>
      <c r="H107" s="92"/>
      <c r="I107" s="96">
        <v>232585</v>
      </c>
      <c r="J107" s="92"/>
      <c r="K107" s="92"/>
      <c r="L107" s="92"/>
    </row>
    <row r="108" spans="7:12" ht="14.25">
      <c r="G108" s="92"/>
      <c r="H108" s="92"/>
      <c r="I108" s="93"/>
      <c r="J108" s="92"/>
      <c r="K108" s="92"/>
      <c r="L108" s="92"/>
    </row>
    <row r="109" spans="7:12" ht="14.25">
      <c r="G109" s="92"/>
      <c r="H109" s="92"/>
      <c r="I109" s="93"/>
      <c r="J109" s="92"/>
      <c r="K109" s="92"/>
      <c r="L109" s="92"/>
    </row>
    <row r="110" spans="7:12" ht="14.25">
      <c r="G110" s="92"/>
      <c r="H110" s="92"/>
      <c r="I110" s="93"/>
      <c r="J110" s="92"/>
      <c r="K110" s="92"/>
      <c r="L110" s="92"/>
    </row>
    <row r="111" spans="7:12" ht="14.25">
      <c r="G111" s="92"/>
      <c r="H111" s="92"/>
      <c r="I111" s="93"/>
      <c r="J111" s="92"/>
      <c r="K111" s="92"/>
      <c r="L111" s="92"/>
    </row>
    <row r="112" spans="7:12" ht="14.25">
      <c r="G112" s="92"/>
      <c r="H112" s="92"/>
      <c r="I112" s="93"/>
      <c r="J112" s="92"/>
      <c r="K112" s="92"/>
      <c r="L112" s="92"/>
    </row>
    <row r="113" spans="7:12" ht="14.25">
      <c r="G113" s="92"/>
      <c r="H113" s="92"/>
      <c r="I113" s="93"/>
      <c r="J113" s="92"/>
      <c r="K113" s="92"/>
      <c r="L113" s="92"/>
    </row>
    <row r="114" spans="7:12" ht="14.25">
      <c r="G114" s="92"/>
      <c r="H114" s="92"/>
      <c r="I114" s="93"/>
      <c r="J114" s="92"/>
      <c r="K114" s="92"/>
      <c r="L114" s="92"/>
    </row>
    <row r="115" spans="7:12" ht="14.25">
      <c r="G115" s="92"/>
      <c r="H115" s="92"/>
      <c r="I115" s="92"/>
      <c r="J115" s="92"/>
      <c r="K115" s="92"/>
      <c r="L115" s="92"/>
    </row>
    <row r="116" spans="7:12" ht="14.25">
      <c r="G116" s="92"/>
      <c r="H116" s="92"/>
      <c r="I116" s="92"/>
      <c r="J116" s="92"/>
      <c r="K116" s="92"/>
      <c r="L116" s="92"/>
    </row>
    <row r="117" spans="7:12" ht="14.25">
      <c r="G117" s="92"/>
      <c r="H117" s="92"/>
      <c r="I117" s="92"/>
      <c r="J117" s="92"/>
      <c r="K117" s="92"/>
      <c r="L117" s="92"/>
    </row>
    <row r="118" spans="7:12" ht="14.25">
      <c r="G118" s="92"/>
      <c r="H118" s="92"/>
      <c r="I118" s="92"/>
      <c r="J118" s="92"/>
      <c r="K118" s="92"/>
      <c r="L118" s="92"/>
    </row>
    <row r="119" spans="7:12" ht="14.25">
      <c r="G119" s="92"/>
      <c r="H119" s="92"/>
      <c r="I119" s="92"/>
      <c r="J119" s="92"/>
      <c r="K119" s="92"/>
      <c r="L119" s="92"/>
    </row>
    <row r="120" spans="7:12" ht="14.25">
      <c r="G120" s="92"/>
      <c r="H120" s="92"/>
      <c r="I120" s="92"/>
      <c r="J120" s="92"/>
      <c r="K120" s="92"/>
      <c r="L120" s="92"/>
    </row>
    <row r="121" spans="7:12" ht="14.25">
      <c r="G121" s="92"/>
      <c r="H121" s="92"/>
      <c r="I121" s="92"/>
      <c r="J121" s="92"/>
      <c r="K121" s="92"/>
      <c r="L121" s="92"/>
    </row>
    <row r="122" spans="7:12" ht="14.25">
      <c r="G122" s="92"/>
      <c r="H122" s="92"/>
      <c r="I122" s="92"/>
      <c r="J122" s="92"/>
      <c r="K122" s="92"/>
      <c r="L122" s="92"/>
    </row>
    <row r="123" spans="7:12" ht="14.25">
      <c r="G123" s="92"/>
      <c r="H123" s="92"/>
      <c r="I123" s="92"/>
      <c r="J123" s="92"/>
      <c r="K123" s="92"/>
      <c r="L123" s="92"/>
    </row>
    <row r="124" spans="7:12" ht="14.25">
      <c r="G124" s="92"/>
      <c r="H124" s="92"/>
      <c r="I124" s="92"/>
      <c r="J124" s="92"/>
      <c r="K124" s="92"/>
      <c r="L124" s="92"/>
    </row>
    <row r="125" spans="7:12" ht="14.25">
      <c r="G125" s="92"/>
      <c r="H125" s="92"/>
      <c r="I125" s="92"/>
      <c r="J125" s="92"/>
      <c r="K125" s="92"/>
      <c r="L125" s="92"/>
    </row>
    <row r="126" spans="7:12" ht="14.25">
      <c r="G126" s="92"/>
      <c r="H126" s="92"/>
      <c r="I126" s="92"/>
      <c r="J126" s="92"/>
      <c r="K126" s="92"/>
      <c r="L126" s="92"/>
    </row>
    <row r="127" spans="7:12" ht="14.25">
      <c r="G127" s="92"/>
      <c r="H127" s="92"/>
      <c r="I127" s="92"/>
      <c r="J127" s="92"/>
      <c r="K127" s="92"/>
      <c r="L127" s="92"/>
    </row>
    <row r="128" spans="7:12" ht="14.25">
      <c r="G128" s="92"/>
      <c r="H128" s="92"/>
      <c r="I128" s="92"/>
      <c r="J128" s="92"/>
      <c r="K128" s="92"/>
      <c r="L128" s="92"/>
    </row>
    <row r="129" spans="7:12" ht="14.25">
      <c r="G129" s="92"/>
      <c r="H129" s="92"/>
      <c r="I129" s="92"/>
      <c r="J129" s="92"/>
      <c r="K129" s="92"/>
      <c r="L129" s="92"/>
    </row>
    <row r="130" spans="7:12" ht="14.25">
      <c r="G130" s="92"/>
      <c r="H130" s="92"/>
      <c r="I130" s="92"/>
      <c r="J130" s="92"/>
      <c r="K130" s="92"/>
      <c r="L130" s="92"/>
    </row>
  </sheetData>
  <sheetProtection/>
  <mergeCells count="12">
    <mergeCell ref="G8:G9"/>
    <mergeCell ref="H8:H9"/>
    <mergeCell ref="A8:A9"/>
    <mergeCell ref="B8:B9"/>
    <mergeCell ref="C8:C9"/>
    <mergeCell ref="D8:D9"/>
    <mergeCell ref="A2:H2"/>
    <mergeCell ref="A3:H3"/>
    <mergeCell ref="A5:H5"/>
    <mergeCell ref="A6:H6"/>
    <mergeCell ref="E8:E9"/>
    <mergeCell ref="F8:F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9"/>
  <sheetViews>
    <sheetView showGridLines="0" tabSelected="1" zoomScalePageLayoutView="0" workbookViewId="0" topLeftCell="A1">
      <selection activeCell="N35" sqref="N35"/>
    </sheetView>
  </sheetViews>
  <sheetFormatPr defaultColWidth="11.00390625" defaultRowHeight="14.25" outlineLevelRow="2"/>
  <cols>
    <col min="1" max="1" width="46.00390625" style="6" customWidth="1"/>
    <col min="2" max="2" width="6.875" style="6" bestFit="1" customWidth="1"/>
    <col min="3" max="5" width="6.875" style="6" customWidth="1"/>
    <col min="6" max="6" width="7.00390625" style="5" customWidth="1"/>
    <col min="7" max="8" width="7.25390625" style="6" customWidth="1"/>
    <col min="9" max="9" width="6.25390625" style="6" customWidth="1"/>
    <col min="10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23" t="s">
        <v>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8.75" customHeight="1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.75" customHeight="1">
      <c r="A5" s="123" t="s">
        <v>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246" ht="18.75">
      <c r="A6" s="123" t="s">
        <v>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119" t="s">
        <v>1</v>
      </c>
      <c r="B8" s="121" t="s">
        <v>68</v>
      </c>
      <c r="C8" s="121" t="s">
        <v>69</v>
      </c>
      <c r="D8" s="121" t="s">
        <v>70</v>
      </c>
      <c r="E8" s="121" t="s">
        <v>71</v>
      </c>
      <c r="F8" s="121" t="s">
        <v>72</v>
      </c>
      <c r="G8" s="121" t="s">
        <v>73</v>
      </c>
      <c r="H8" s="121" t="s">
        <v>74</v>
      </c>
      <c r="I8" s="121" t="s">
        <v>75</v>
      </c>
      <c r="J8" s="121" t="s">
        <v>76</v>
      </c>
      <c r="K8" s="121" t="s">
        <v>77</v>
      </c>
      <c r="L8" s="121" t="s">
        <v>78</v>
      </c>
      <c r="M8" s="121" t="s">
        <v>79</v>
      </c>
      <c r="N8" s="121" t="s">
        <v>80</v>
      </c>
    </row>
    <row r="9" spans="1:14" s="9" customFormat="1" ht="23.25" customHeight="1" thickBot="1">
      <c r="A9" s="120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s="12" customFormat="1" ht="12.75">
      <c r="A10" s="10" t="s">
        <v>7</v>
      </c>
      <c r="B10" s="13">
        <v>2742.7452852879996</v>
      </c>
      <c r="C10" s="13">
        <v>2658.176912915</v>
      </c>
      <c r="D10" s="13">
        <v>2467.6436359110003</v>
      </c>
      <c r="E10" s="13">
        <v>3135.5129040580005</v>
      </c>
      <c r="F10" s="60">
        <v>3079.870487248</v>
      </c>
      <c r="G10" s="60">
        <v>2411.384509514</v>
      </c>
      <c r="H10" s="60">
        <v>3081.912492201</v>
      </c>
      <c r="I10" s="60">
        <v>2458.374183724</v>
      </c>
      <c r="J10" s="60">
        <v>0</v>
      </c>
      <c r="K10" s="60">
        <v>0</v>
      </c>
      <c r="L10" s="60">
        <v>0</v>
      </c>
      <c r="M10" s="60">
        <v>0</v>
      </c>
      <c r="N10" s="61">
        <f>+SUM(B10:M10)</f>
        <v>22035.620410859003</v>
      </c>
    </row>
    <row r="11" spans="1:14" s="12" customFormat="1" ht="6.75" customHeight="1">
      <c r="A11" s="10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7" s="12" customFormat="1" ht="14.25" outlineLevel="1">
      <c r="A12" s="12" t="s">
        <v>48</v>
      </c>
      <c r="B12" s="13">
        <v>1849.3213820919998</v>
      </c>
      <c r="C12" s="13">
        <v>1595.0464208089998</v>
      </c>
      <c r="D12" s="13">
        <v>1795.8413952830003</v>
      </c>
      <c r="E12" s="13">
        <v>2213.9597514760003</v>
      </c>
      <c r="F12" s="61">
        <v>2279.4688096239997</v>
      </c>
      <c r="G12" s="61">
        <v>1694.7280754199999</v>
      </c>
      <c r="H12" s="61">
        <v>2286.967802267</v>
      </c>
      <c r="I12" s="61">
        <v>1763.871830828</v>
      </c>
      <c r="J12" s="61">
        <v>0</v>
      </c>
      <c r="K12" s="61">
        <v>0</v>
      </c>
      <c r="L12" s="61">
        <v>0</v>
      </c>
      <c r="M12" s="61">
        <v>0</v>
      </c>
      <c r="N12" s="61">
        <f>+SUM(B12:M12)</f>
        <v>15479.205467799</v>
      </c>
      <c r="O12" s="97"/>
      <c r="P12" s="100"/>
      <c r="Q12" s="97"/>
    </row>
    <row r="13" spans="1:16" s="27" customFormat="1" ht="6" customHeight="1">
      <c r="A13" s="14"/>
      <c r="B13" s="62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2"/>
      <c r="P13" s="12"/>
    </row>
    <row r="14" spans="1:16" s="16" customFormat="1" ht="12.75" outlineLevel="2">
      <c r="A14" s="12" t="s">
        <v>8</v>
      </c>
      <c r="B14" s="13">
        <v>72.125538025</v>
      </c>
      <c r="C14" s="13">
        <v>315.18921135</v>
      </c>
      <c r="D14" s="13">
        <v>145.232052214</v>
      </c>
      <c r="E14" s="13">
        <v>134.82251537000002</v>
      </c>
      <c r="F14" s="61">
        <v>256.15637</v>
      </c>
      <c r="G14" s="61">
        <v>162.803995727</v>
      </c>
      <c r="H14" s="61">
        <v>171.94320006200002</v>
      </c>
      <c r="I14" s="61">
        <v>190.19170797799998</v>
      </c>
      <c r="J14" s="61">
        <v>0</v>
      </c>
      <c r="K14" s="61">
        <v>0</v>
      </c>
      <c r="L14" s="61">
        <v>0</v>
      </c>
      <c r="M14" s="61">
        <v>0</v>
      </c>
      <c r="N14" s="61">
        <f>+SUM(B14:M14)</f>
        <v>1448.464590726</v>
      </c>
      <c r="P14" s="12"/>
    </row>
    <row r="15" spans="1:16" s="27" customFormat="1" ht="8.25" customHeight="1">
      <c r="A15" s="14"/>
      <c r="B15" s="62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P15" s="12"/>
    </row>
    <row r="16" spans="1:16" s="16" customFormat="1" ht="12.75" outlineLevel="2">
      <c r="A16" s="12" t="s">
        <v>2</v>
      </c>
      <c r="B16" s="13">
        <v>78.562584898</v>
      </c>
      <c r="C16" s="13">
        <v>76.940579399</v>
      </c>
      <c r="D16" s="13">
        <v>100.16844482600001</v>
      </c>
      <c r="E16" s="13">
        <v>102.78687928700002</v>
      </c>
      <c r="F16" s="61">
        <v>83.98798576899999</v>
      </c>
      <c r="G16" s="61">
        <v>92.644744307</v>
      </c>
      <c r="H16" s="61">
        <v>123.256818979</v>
      </c>
      <c r="I16" s="61">
        <v>90.537329182</v>
      </c>
      <c r="J16" s="61">
        <v>0</v>
      </c>
      <c r="K16" s="61">
        <v>0</v>
      </c>
      <c r="L16" s="61">
        <v>0</v>
      </c>
      <c r="M16" s="61">
        <v>0</v>
      </c>
      <c r="N16" s="61">
        <f aca="true" t="shared" si="0" ref="N16:N33">+SUM(B16:M16)</f>
        <v>748.8853666470001</v>
      </c>
      <c r="P16" s="12"/>
    </row>
    <row r="17" spans="1:16" s="27" customFormat="1" ht="12.75" customHeight="1" hidden="1">
      <c r="A17" s="14" t="s">
        <v>9</v>
      </c>
      <c r="B17" s="15">
        <v>0</v>
      </c>
      <c r="C17" s="15">
        <v>0</v>
      </c>
      <c r="D17" s="117">
        <v>0</v>
      </c>
      <c r="E17" s="15">
        <v>0</v>
      </c>
      <c r="F17" s="63">
        <v>0</v>
      </c>
      <c r="G17" s="63">
        <v>0</v>
      </c>
      <c r="H17" s="63">
        <v>26.44422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f t="shared" si="0"/>
        <v>26.44422</v>
      </c>
      <c r="P17" s="12"/>
    </row>
    <row r="18" spans="1:16" s="27" customFormat="1" ht="12.75" customHeight="1" hidden="1">
      <c r="A18" s="14" t="s">
        <v>49</v>
      </c>
      <c r="B18" s="62">
        <v>0</v>
      </c>
      <c r="C18" s="62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f t="shared" si="0"/>
        <v>0</v>
      </c>
      <c r="P18" s="12"/>
    </row>
    <row r="19" spans="1:16" s="27" customFormat="1" ht="12.75" customHeight="1" hidden="1">
      <c r="A19" s="14" t="s">
        <v>50</v>
      </c>
      <c r="B19" s="62">
        <v>0</v>
      </c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26.44422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26.44422</v>
      </c>
      <c r="P19" s="12"/>
    </row>
    <row r="20" spans="1:16" s="27" customFormat="1" ht="12.75" customHeight="1" hidden="1">
      <c r="A20" s="14" t="s">
        <v>10</v>
      </c>
      <c r="B20" s="15">
        <v>26.531339839</v>
      </c>
      <c r="C20" s="15">
        <v>0</v>
      </c>
      <c r="D20" s="117">
        <v>0</v>
      </c>
      <c r="E20" s="15">
        <v>1.389836766</v>
      </c>
      <c r="F20" s="63">
        <v>0.8934643489999999</v>
      </c>
      <c r="G20" s="63">
        <v>1.052350609</v>
      </c>
      <c r="H20" s="63">
        <v>0.396909989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f t="shared" si="0"/>
        <v>30.263901552</v>
      </c>
      <c r="P20" s="12"/>
    </row>
    <row r="21" spans="1:16" s="27" customFormat="1" ht="12.75" customHeight="1" hidden="1">
      <c r="A21" s="14" t="s">
        <v>49</v>
      </c>
      <c r="B21" s="62">
        <v>0</v>
      </c>
      <c r="C21" s="62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f t="shared" si="0"/>
        <v>0</v>
      </c>
      <c r="P21" s="12"/>
    </row>
    <row r="22" spans="1:16" s="27" customFormat="1" ht="12.75" customHeight="1" hidden="1">
      <c r="A22" s="14" t="s">
        <v>50</v>
      </c>
      <c r="B22" s="62">
        <v>26.531339839</v>
      </c>
      <c r="C22" s="62">
        <v>0</v>
      </c>
      <c r="D22" s="63">
        <v>0</v>
      </c>
      <c r="E22" s="63">
        <v>1.389836766</v>
      </c>
      <c r="F22" s="63">
        <v>0.8934643489999999</v>
      </c>
      <c r="G22" s="63">
        <v>1.052350609</v>
      </c>
      <c r="H22" s="63">
        <v>0.396909989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f t="shared" si="0"/>
        <v>30.263901552</v>
      </c>
      <c r="P22" s="12"/>
    </row>
    <row r="23" spans="1:16" s="27" customFormat="1" ht="12.75" customHeight="1" hidden="1">
      <c r="A23" s="14" t="s">
        <v>11</v>
      </c>
      <c r="B23" s="15">
        <v>52.031245059</v>
      </c>
      <c r="C23" s="15">
        <v>76.940579399</v>
      </c>
      <c r="D23" s="117">
        <v>100.16844482600001</v>
      </c>
      <c r="E23" s="15">
        <v>101.39704252100002</v>
      </c>
      <c r="F23" s="63">
        <v>83.09452141999999</v>
      </c>
      <c r="G23" s="63">
        <v>91.592393698</v>
      </c>
      <c r="H23" s="63">
        <v>96.41568899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f t="shared" si="0"/>
        <v>601.6399159130001</v>
      </c>
      <c r="P23" s="12"/>
    </row>
    <row r="24" spans="1:16" s="27" customFormat="1" ht="12.75" customHeight="1" hidden="1">
      <c r="A24" s="14" t="s">
        <v>49</v>
      </c>
      <c r="B24" s="62">
        <v>52.031245059</v>
      </c>
      <c r="C24" s="62">
        <v>76.940579399</v>
      </c>
      <c r="D24" s="63">
        <v>100.16844482600001</v>
      </c>
      <c r="E24" s="63">
        <v>101.39704252100002</v>
      </c>
      <c r="F24" s="63">
        <v>83.09452141999999</v>
      </c>
      <c r="G24" s="63">
        <v>91.592393698</v>
      </c>
      <c r="H24" s="63">
        <v>96.41568899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f t="shared" si="0"/>
        <v>601.6399159130001</v>
      </c>
      <c r="P24" s="12"/>
    </row>
    <row r="25" spans="1:16" s="27" customFormat="1" ht="12.75" customHeight="1" hidden="1">
      <c r="A25" s="14" t="s">
        <v>50</v>
      </c>
      <c r="B25" s="62">
        <v>0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f t="shared" si="0"/>
        <v>0</v>
      </c>
      <c r="P25" s="12"/>
    </row>
    <row r="26" spans="1:16" s="16" customFormat="1" ht="12.75" outlineLevel="2">
      <c r="A26" s="12" t="s">
        <v>12</v>
      </c>
      <c r="B26" s="13">
        <v>742.7357802729999</v>
      </c>
      <c r="C26" s="13">
        <v>671.000701357</v>
      </c>
      <c r="D26" s="13">
        <v>426.401743588</v>
      </c>
      <c r="E26" s="13">
        <v>683.9437579250001</v>
      </c>
      <c r="F26" s="61">
        <v>460.257321855</v>
      </c>
      <c r="G26" s="61">
        <v>461.20769406</v>
      </c>
      <c r="H26" s="61">
        <v>499.74467089300003</v>
      </c>
      <c r="I26" s="61">
        <v>413.77331573600003</v>
      </c>
      <c r="J26" s="61">
        <v>0</v>
      </c>
      <c r="K26" s="61">
        <v>0</v>
      </c>
      <c r="L26" s="61">
        <v>0</v>
      </c>
      <c r="M26" s="61">
        <v>0</v>
      </c>
      <c r="N26" s="61">
        <f t="shared" si="0"/>
        <v>4359.064985687</v>
      </c>
      <c r="O26" s="12"/>
      <c r="P26" s="12"/>
    </row>
    <row r="27" spans="1:16" s="27" customFormat="1" ht="12.75">
      <c r="A27" s="14" t="s">
        <v>13</v>
      </c>
      <c r="B27" s="15">
        <v>328.015859512</v>
      </c>
      <c r="C27" s="15">
        <v>298.170942205</v>
      </c>
      <c r="D27" s="15">
        <v>155.06702680400002</v>
      </c>
      <c r="E27" s="15">
        <v>273.77188572</v>
      </c>
      <c r="F27" s="63">
        <v>158.03557160999998</v>
      </c>
      <c r="G27" s="63">
        <v>161.389049626</v>
      </c>
      <c r="H27" s="63">
        <v>202.527218865</v>
      </c>
      <c r="I27" s="63">
        <v>149.23874500000002</v>
      </c>
      <c r="J27" s="63">
        <v>0</v>
      </c>
      <c r="K27" s="63">
        <v>0</v>
      </c>
      <c r="L27" s="63">
        <v>0</v>
      </c>
      <c r="M27" s="63">
        <v>0</v>
      </c>
      <c r="N27" s="63">
        <f t="shared" si="0"/>
        <v>1726.2162993420002</v>
      </c>
      <c r="O27" s="12"/>
      <c r="P27" s="12"/>
    </row>
    <row r="28" spans="1:16" s="27" customFormat="1" ht="14.25" customHeight="1" hidden="1">
      <c r="A28" s="14" t="s">
        <v>40</v>
      </c>
      <c r="B28" s="15">
        <v>270.24325931800007</v>
      </c>
      <c r="C28" s="15">
        <v>258.930840884</v>
      </c>
      <c r="D28" s="15">
        <v>137.567394796</v>
      </c>
      <c r="E28" s="15">
        <v>242.054363588</v>
      </c>
      <c r="F28" s="63">
        <v>136.906190308</v>
      </c>
      <c r="G28" s="63">
        <v>130.708175579</v>
      </c>
      <c r="H28" s="63">
        <v>131.335231018</v>
      </c>
      <c r="I28" s="63">
        <v>121.239332606</v>
      </c>
      <c r="J28" s="63">
        <v>0</v>
      </c>
      <c r="K28" s="63">
        <v>0</v>
      </c>
      <c r="L28" s="63">
        <v>0</v>
      </c>
      <c r="M28" s="63">
        <v>0</v>
      </c>
      <c r="N28" s="63">
        <f t="shared" si="0"/>
        <v>1428.9847880970003</v>
      </c>
      <c r="O28" s="12"/>
      <c r="P28" s="12"/>
    </row>
    <row r="29" spans="1:16" s="27" customFormat="1" ht="14.25" customHeight="1" hidden="1">
      <c r="A29" s="42" t="s">
        <v>38</v>
      </c>
      <c r="B29" s="15">
        <v>57.772600194</v>
      </c>
      <c r="C29" s="15">
        <v>39.24010132099997</v>
      </c>
      <c r="D29" s="15">
        <v>17.499632008000017</v>
      </c>
      <c r="E29" s="15">
        <v>31.717522131999953</v>
      </c>
      <c r="F29" s="63">
        <v>21.129381301999995</v>
      </c>
      <c r="G29" s="63">
        <v>30.68087404699999</v>
      </c>
      <c r="H29" s="63">
        <v>71.19198784700001</v>
      </c>
      <c r="I29" s="63">
        <v>27.999412394000014</v>
      </c>
      <c r="J29" s="63">
        <v>0</v>
      </c>
      <c r="K29" s="63">
        <v>0</v>
      </c>
      <c r="L29" s="63">
        <v>0</v>
      </c>
      <c r="M29" s="63">
        <v>0</v>
      </c>
      <c r="N29" s="63">
        <f t="shared" si="0"/>
        <v>297.2315112449999</v>
      </c>
      <c r="O29" s="12"/>
      <c r="P29" s="12"/>
    </row>
    <row r="30" spans="1:16" s="27" customFormat="1" ht="12.75">
      <c r="A30" s="14" t="s">
        <v>14</v>
      </c>
      <c r="B30" s="15">
        <v>379.88411424899994</v>
      </c>
      <c r="C30" s="15">
        <v>362.25549082799995</v>
      </c>
      <c r="D30" s="15">
        <v>253.47338504999996</v>
      </c>
      <c r="E30" s="15">
        <v>346.53652255900005</v>
      </c>
      <c r="F30" s="63">
        <v>246.948807929</v>
      </c>
      <c r="G30" s="63">
        <v>282.65860137299995</v>
      </c>
      <c r="H30" s="63">
        <v>248.18070585400002</v>
      </c>
      <c r="I30" s="63">
        <v>225.383297299</v>
      </c>
      <c r="J30" s="63">
        <v>0</v>
      </c>
      <c r="K30" s="63">
        <v>0</v>
      </c>
      <c r="L30" s="63">
        <v>0</v>
      </c>
      <c r="M30" s="63">
        <v>0</v>
      </c>
      <c r="N30" s="63">
        <f t="shared" si="0"/>
        <v>2345.320925141</v>
      </c>
      <c r="O30" s="12"/>
      <c r="P30" s="12"/>
    </row>
    <row r="31" spans="1:16" s="27" customFormat="1" ht="14.25" customHeight="1" hidden="1">
      <c r="A31" s="14" t="s">
        <v>41</v>
      </c>
      <c r="B31" s="15">
        <v>278.265506607</v>
      </c>
      <c r="C31" s="15">
        <v>269.921439547</v>
      </c>
      <c r="D31" s="15">
        <v>141.405686911</v>
      </c>
      <c r="E31" s="15">
        <v>241.69130142</v>
      </c>
      <c r="F31" s="63">
        <v>147.308206392</v>
      </c>
      <c r="G31" s="63">
        <v>138.205681139</v>
      </c>
      <c r="H31" s="63">
        <v>136.132855071</v>
      </c>
      <c r="I31" s="63">
        <v>117.094024979</v>
      </c>
      <c r="J31" s="63">
        <v>0</v>
      </c>
      <c r="K31" s="63">
        <v>0</v>
      </c>
      <c r="L31" s="63">
        <v>0</v>
      </c>
      <c r="M31" s="63">
        <v>0</v>
      </c>
      <c r="N31" s="63">
        <f t="shared" si="0"/>
        <v>1470.0247020660001</v>
      </c>
      <c r="O31" s="12"/>
      <c r="P31" s="12"/>
    </row>
    <row r="32" spans="1:16" s="27" customFormat="1" ht="14.25" customHeight="1" hidden="1">
      <c r="A32" s="42" t="s">
        <v>39</v>
      </c>
      <c r="B32" s="15">
        <v>101.618607642</v>
      </c>
      <c r="C32" s="15">
        <v>92.33405128099999</v>
      </c>
      <c r="D32" s="15">
        <v>112.067698139</v>
      </c>
      <c r="E32" s="15">
        <v>104.845221139</v>
      </c>
      <c r="F32" s="63">
        <v>99.64060153700001</v>
      </c>
      <c r="G32" s="63">
        <v>144.45292023400003</v>
      </c>
      <c r="H32" s="63">
        <v>112.047850783</v>
      </c>
      <c r="I32" s="63">
        <v>108.28927232</v>
      </c>
      <c r="J32" s="63">
        <v>0</v>
      </c>
      <c r="K32" s="63">
        <v>0</v>
      </c>
      <c r="L32" s="63">
        <v>0</v>
      </c>
      <c r="M32" s="63">
        <v>0</v>
      </c>
      <c r="N32" s="63">
        <f t="shared" si="0"/>
        <v>875.2962230750002</v>
      </c>
      <c r="O32" s="12"/>
      <c r="P32" s="12"/>
    </row>
    <row r="33" spans="1:16" s="27" customFormat="1" ht="12.75">
      <c r="A33" s="14" t="s">
        <v>12</v>
      </c>
      <c r="B33" s="15">
        <v>34.835806512</v>
      </c>
      <c r="C33" s="15">
        <v>10.574268324000002</v>
      </c>
      <c r="D33" s="15">
        <v>17.861331733999997</v>
      </c>
      <c r="E33" s="15">
        <v>63.635349646</v>
      </c>
      <c r="F33" s="63">
        <v>55.272942316</v>
      </c>
      <c r="G33" s="63">
        <v>17.160043061</v>
      </c>
      <c r="H33" s="63">
        <v>49.036746174</v>
      </c>
      <c r="I33" s="63">
        <v>38.71701224200001</v>
      </c>
      <c r="J33" s="63">
        <v>0</v>
      </c>
      <c r="K33" s="63">
        <v>0</v>
      </c>
      <c r="L33" s="63">
        <v>0</v>
      </c>
      <c r="M33" s="63">
        <v>0</v>
      </c>
      <c r="N33" s="63">
        <f t="shared" si="0"/>
        <v>287.09350000899997</v>
      </c>
      <c r="O33" s="12"/>
      <c r="P33" s="12"/>
    </row>
    <row r="34" spans="1:16" s="27" customFormat="1" ht="8.25" customHeight="1">
      <c r="A34" s="14"/>
      <c r="B34" s="62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12"/>
      <c r="P34" s="12"/>
    </row>
    <row r="35" spans="1:14" s="12" customFormat="1" ht="12.75">
      <c r="A35" s="28" t="s">
        <v>0</v>
      </c>
      <c r="B35" s="29">
        <v>2240.842461229</v>
      </c>
      <c r="C35" s="29">
        <v>2638.3481123509996</v>
      </c>
      <c r="D35" s="29">
        <v>2824.501110585</v>
      </c>
      <c r="E35" s="29">
        <v>2711.9792137320005</v>
      </c>
      <c r="F35" s="65">
        <v>2898.4335121139993</v>
      </c>
      <c r="G35" s="65">
        <v>2389.957379758</v>
      </c>
      <c r="H35" s="65">
        <v>2672.320631637999</v>
      </c>
      <c r="I35" s="65">
        <v>2760.295626087001</v>
      </c>
      <c r="J35" s="65">
        <v>0</v>
      </c>
      <c r="K35" s="65">
        <v>0</v>
      </c>
      <c r="L35" s="65">
        <v>0</v>
      </c>
      <c r="M35" s="65">
        <v>0</v>
      </c>
      <c r="N35" s="65">
        <f aca="true" t="shared" si="1" ref="N35:N67">+SUM(B35:M35)</f>
        <v>21136.678047494</v>
      </c>
    </row>
    <row r="36" spans="1:16" s="27" customFormat="1" ht="12.75">
      <c r="A36" s="17" t="s">
        <v>15</v>
      </c>
      <c r="B36" s="62">
        <v>1164.4454002989999</v>
      </c>
      <c r="C36" s="62">
        <v>1224.8843770519998</v>
      </c>
      <c r="D36" s="63">
        <v>1214.317996689</v>
      </c>
      <c r="E36" s="63">
        <v>1274.8615103020002</v>
      </c>
      <c r="F36" s="66">
        <v>1287.8192496469997</v>
      </c>
      <c r="G36" s="66">
        <v>1278.82134408</v>
      </c>
      <c r="H36" s="66">
        <v>1283.7571486079996</v>
      </c>
      <c r="I36" s="66">
        <v>1283.7917131130007</v>
      </c>
      <c r="J36" s="66">
        <v>0</v>
      </c>
      <c r="K36" s="66">
        <v>0</v>
      </c>
      <c r="L36" s="66">
        <v>0</v>
      </c>
      <c r="M36" s="66">
        <v>0</v>
      </c>
      <c r="N36" s="66">
        <f t="shared" si="1"/>
        <v>10012.698739790001</v>
      </c>
      <c r="O36" s="12"/>
      <c r="P36" s="12"/>
    </row>
    <row r="37" spans="1:16" s="27" customFormat="1" ht="12.75">
      <c r="A37" s="14" t="s">
        <v>16</v>
      </c>
      <c r="B37" s="62">
        <v>188.16068268299998</v>
      </c>
      <c r="C37" s="62">
        <v>276.092824047</v>
      </c>
      <c r="D37" s="63">
        <v>312.67283281</v>
      </c>
      <c r="E37" s="63">
        <v>279.549554635</v>
      </c>
      <c r="F37" s="63">
        <v>306.45443627099996</v>
      </c>
      <c r="G37" s="63">
        <v>236.34724309100002</v>
      </c>
      <c r="H37" s="63">
        <v>243.101883653</v>
      </c>
      <c r="I37" s="63">
        <v>266.166215685</v>
      </c>
      <c r="J37" s="63">
        <v>0</v>
      </c>
      <c r="K37" s="63">
        <v>0</v>
      </c>
      <c r="L37" s="63">
        <v>0</v>
      </c>
      <c r="M37" s="63">
        <v>0</v>
      </c>
      <c r="N37" s="63">
        <f t="shared" si="1"/>
        <v>2108.545672875</v>
      </c>
      <c r="O37" s="12"/>
      <c r="P37" s="12"/>
    </row>
    <row r="38" spans="1:16" s="27" customFormat="1" ht="12.75" customHeight="1">
      <c r="A38" s="43" t="s">
        <v>42</v>
      </c>
      <c r="B38" s="62">
        <v>85.064496371</v>
      </c>
      <c r="C38" s="62">
        <v>92.59410361</v>
      </c>
      <c r="D38" s="63">
        <v>145.040908639</v>
      </c>
      <c r="E38" s="63">
        <v>135.643700403</v>
      </c>
      <c r="F38" s="63">
        <v>122.709900933</v>
      </c>
      <c r="G38" s="63">
        <v>111.53243048400002</v>
      </c>
      <c r="H38" s="63">
        <v>150.383693486</v>
      </c>
      <c r="I38" s="63">
        <v>139.34448770600002</v>
      </c>
      <c r="J38" s="63">
        <v>0</v>
      </c>
      <c r="K38" s="63">
        <v>0</v>
      </c>
      <c r="L38" s="63">
        <v>0</v>
      </c>
      <c r="M38" s="63">
        <v>0</v>
      </c>
      <c r="N38" s="63">
        <f t="shared" si="1"/>
        <v>982.3137216319999</v>
      </c>
      <c r="O38" s="12"/>
      <c r="P38" s="12"/>
    </row>
    <row r="39" spans="1:16" s="27" customFormat="1" ht="12.75" customHeight="1">
      <c r="A39" s="43" t="s">
        <v>43</v>
      </c>
      <c r="B39" s="62">
        <v>103.09470128499999</v>
      </c>
      <c r="C39" s="62">
        <v>101.8416462</v>
      </c>
      <c r="D39" s="63">
        <v>154.254873659</v>
      </c>
      <c r="E39" s="63">
        <v>142.47504602900003</v>
      </c>
      <c r="F39" s="63">
        <v>169.898858603</v>
      </c>
      <c r="G39" s="63">
        <v>124.18277051799998</v>
      </c>
      <c r="H39" s="63">
        <v>92.715721918</v>
      </c>
      <c r="I39" s="63">
        <v>126.23654692699999</v>
      </c>
      <c r="J39" s="63">
        <v>0</v>
      </c>
      <c r="K39" s="63">
        <v>0</v>
      </c>
      <c r="L39" s="63">
        <v>0</v>
      </c>
      <c r="M39" s="63">
        <v>0</v>
      </c>
      <c r="N39" s="63">
        <f t="shared" si="1"/>
        <v>1014.700165139</v>
      </c>
      <c r="O39" s="12"/>
      <c r="P39" s="12"/>
    </row>
    <row r="40" spans="1:16" s="27" customFormat="1" ht="12.75" customHeight="1">
      <c r="A40" s="43" t="s">
        <v>44</v>
      </c>
      <c r="B40" s="62">
        <v>0.001485027</v>
      </c>
      <c r="C40" s="62">
        <v>0.0023278129999999998</v>
      </c>
      <c r="D40" s="63">
        <v>13.313673652</v>
      </c>
      <c r="E40" s="63">
        <v>1.430808203</v>
      </c>
      <c r="F40" s="63">
        <v>13.845676735</v>
      </c>
      <c r="G40" s="63">
        <v>0.632042089</v>
      </c>
      <c r="H40" s="63">
        <v>0.002468249</v>
      </c>
      <c r="I40" s="63">
        <v>0.002114052</v>
      </c>
      <c r="J40" s="63">
        <v>0</v>
      </c>
      <c r="K40" s="63">
        <v>0</v>
      </c>
      <c r="L40" s="63">
        <v>0</v>
      </c>
      <c r="M40" s="63">
        <v>0</v>
      </c>
      <c r="N40" s="63">
        <f t="shared" si="1"/>
        <v>29.230595819999998</v>
      </c>
      <c r="O40" s="12"/>
      <c r="P40" s="12"/>
    </row>
    <row r="41" spans="1:16" s="27" customFormat="1" ht="12.75" customHeight="1">
      <c r="A41" s="43" t="s">
        <v>45</v>
      </c>
      <c r="B41" s="62">
        <v>0</v>
      </c>
      <c r="C41" s="62">
        <v>81.65474642400001</v>
      </c>
      <c r="D41" s="63">
        <v>0.06337686000001849</v>
      </c>
      <c r="E41" s="63">
        <v>0</v>
      </c>
      <c r="F41" s="63">
        <v>0</v>
      </c>
      <c r="G41" s="63">
        <v>0</v>
      </c>
      <c r="H41" s="63">
        <v>0</v>
      </c>
      <c r="I41" s="63">
        <v>0.5830669999999809</v>
      </c>
      <c r="J41" s="63">
        <v>0</v>
      </c>
      <c r="K41" s="63">
        <v>0</v>
      </c>
      <c r="L41" s="63">
        <v>0</v>
      </c>
      <c r="M41" s="63">
        <v>0</v>
      </c>
      <c r="N41" s="63">
        <f t="shared" si="1"/>
        <v>82.30119028400001</v>
      </c>
      <c r="O41" s="12"/>
      <c r="P41" s="12"/>
    </row>
    <row r="42" spans="1:16" s="27" customFormat="1" ht="12.75">
      <c r="A42" s="14" t="s">
        <v>17</v>
      </c>
      <c r="B42" s="15">
        <v>135.718406303</v>
      </c>
      <c r="C42" s="15">
        <v>202.30891729500001</v>
      </c>
      <c r="D42" s="117">
        <v>202.67712963699998</v>
      </c>
      <c r="E42" s="15">
        <v>167.74711763</v>
      </c>
      <c r="F42" s="63">
        <v>171.50266533799999</v>
      </c>
      <c r="G42" s="63">
        <v>23.951952266</v>
      </c>
      <c r="H42" s="63">
        <v>141.54476723300002</v>
      </c>
      <c r="I42" s="63">
        <v>296.290745261</v>
      </c>
      <c r="J42" s="63">
        <v>0</v>
      </c>
      <c r="K42" s="63">
        <v>0</v>
      </c>
      <c r="L42" s="63">
        <v>0</v>
      </c>
      <c r="M42" s="63">
        <v>0</v>
      </c>
      <c r="N42" s="63">
        <f t="shared" si="1"/>
        <v>1341.741700963</v>
      </c>
      <c r="O42" s="12"/>
      <c r="P42" s="12"/>
    </row>
    <row r="43" spans="1:18" s="27" customFormat="1" ht="12.75" customHeight="1" hidden="1">
      <c r="A43" s="43" t="s">
        <v>46</v>
      </c>
      <c r="B43" s="62">
        <v>113.099278871</v>
      </c>
      <c r="C43" s="62">
        <v>193.342403703</v>
      </c>
      <c r="D43" s="63">
        <v>198.88434020499997</v>
      </c>
      <c r="E43" s="63">
        <v>162.454475759</v>
      </c>
      <c r="F43" s="63">
        <v>125.133426395</v>
      </c>
      <c r="G43" s="63">
        <v>13.259534938</v>
      </c>
      <c r="H43" s="63">
        <v>113.976322706</v>
      </c>
      <c r="I43" s="63">
        <v>287.254784148</v>
      </c>
      <c r="J43" s="63">
        <v>0</v>
      </c>
      <c r="K43" s="63">
        <v>0</v>
      </c>
      <c r="L43" s="63">
        <v>0</v>
      </c>
      <c r="M43" s="63">
        <v>0</v>
      </c>
      <c r="N43" s="63">
        <f t="shared" si="1"/>
        <v>1207.4045667249998</v>
      </c>
      <c r="O43" s="12"/>
      <c r="P43" s="12"/>
      <c r="Q43" s="12"/>
      <c r="R43" s="115"/>
    </row>
    <row r="44" spans="1:16" s="27" customFormat="1" ht="12.75" customHeight="1" hidden="1">
      <c r="A44" s="43" t="s">
        <v>47</v>
      </c>
      <c r="B44" s="62">
        <v>22.619127432000003</v>
      </c>
      <c r="C44" s="62">
        <v>8.966513592</v>
      </c>
      <c r="D44" s="63">
        <v>3.792789432</v>
      </c>
      <c r="E44" s="63">
        <v>5.292641871</v>
      </c>
      <c r="F44" s="63">
        <v>46.369238943</v>
      </c>
      <c r="G44" s="63">
        <v>10.692417328</v>
      </c>
      <c r="H44" s="63">
        <v>27.568444527</v>
      </c>
      <c r="I44" s="63">
        <v>9.035961112999999</v>
      </c>
      <c r="J44" s="63">
        <v>0</v>
      </c>
      <c r="K44" s="63">
        <v>0</v>
      </c>
      <c r="L44" s="63">
        <v>0</v>
      </c>
      <c r="M44" s="63">
        <v>0</v>
      </c>
      <c r="N44" s="63">
        <f t="shared" si="1"/>
        <v>134.337134238</v>
      </c>
      <c r="O44" s="12"/>
      <c r="P44" s="12"/>
    </row>
    <row r="45" spans="1:16" s="27" customFormat="1" ht="12.75" customHeight="1" hidden="1">
      <c r="A45" s="14" t="s">
        <v>3</v>
      </c>
      <c r="B45" s="62">
        <v>0</v>
      </c>
      <c r="C45" s="62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f t="shared" si="1"/>
        <v>0</v>
      </c>
      <c r="O45" s="12"/>
      <c r="P45" s="12"/>
    </row>
    <row r="46" spans="1:16" s="27" customFormat="1" ht="12.75">
      <c r="A46" s="14" t="s">
        <v>2</v>
      </c>
      <c r="B46" s="15">
        <v>264.651290095</v>
      </c>
      <c r="C46" s="15">
        <v>457.616825669</v>
      </c>
      <c r="D46" s="117">
        <v>498.5077138440001</v>
      </c>
      <c r="E46" s="15">
        <v>358.43382038799996</v>
      </c>
      <c r="F46" s="63">
        <v>479.885439587</v>
      </c>
      <c r="G46" s="63">
        <v>363.796531583</v>
      </c>
      <c r="H46" s="63">
        <v>377.14054981</v>
      </c>
      <c r="I46" s="63">
        <v>356.06154876799997</v>
      </c>
      <c r="J46" s="63">
        <v>0</v>
      </c>
      <c r="K46" s="63">
        <v>0</v>
      </c>
      <c r="L46" s="63">
        <v>0</v>
      </c>
      <c r="M46" s="63">
        <v>0</v>
      </c>
      <c r="N46" s="63">
        <f t="shared" si="1"/>
        <v>3156.093719744</v>
      </c>
      <c r="O46" s="12"/>
      <c r="P46" s="12"/>
    </row>
    <row r="47" spans="1:16" s="27" customFormat="1" ht="12.75" customHeight="1" hidden="1">
      <c r="A47" s="14" t="s">
        <v>51</v>
      </c>
      <c r="B47" s="62">
        <v>0</v>
      </c>
      <c r="C47" s="62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f t="shared" si="1"/>
        <v>0</v>
      </c>
      <c r="O47" s="12"/>
      <c r="P47" s="12"/>
    </row>
    <row r="48" spans="1:16" s="27" customFormat="1" ht="12.75" customHeight="1" hidden="1">
      <c r="A48" s="14" t="s">
        <v>52</v>
      </c>
      <c r="B48" s="62">
        <v>0</v>
      </c>
      <c r="C48" s="62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f t="shared" si="1"/>
        <v>0</v>
      </c>
      <c r="O48" s="12"/>
      <c r="P48" s="12"/>
    </row>
    <row r="49" spans="1:16" s="27" customFormat="1" ht="12.75" customHeight="1" hidden="1">
      <c r="A49" s="14" t="s">
        <v>53</v>
      </c>
      <c r="B49" s="62">
        <v>0</v>
      </c>
      <c r="C49" s="62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f t="shared" si="1"/>
        <v>0</v>
      </c>
      <c r="O49" s="12"/>
      <c r="P49" s="12"/>
    </row>
    <row r="50" spans="1:16" s="27" customFormat="1" ht="12.75" customHeight="1" hidden="1">
      <c r="A50" s="14" t="s">
        <v>81</v>
      </c>
      <c r="B50" s="62">
        <v>0.7196421759999999</v>
      </c>
      <c r="C50" s="62">
        <v>3.6075959699999998</v>
      </c>
      <c r="D50" s="63">
        <v>4.197473090000001</v>
      </c>
      <c r="E50" s="63">
        <v>4.446679570000001</v>
      </c>
      <c r="F50" s="63">
        <v>8.812616223</v>
      </c>
      <c r="G50" s="63">
        <v>3.657136337</v>
      </c>
      <c r="H50" s="63">
        <v>9.357493205</v>
      </c>
      <c r="I50" s="63">
        <v>3.067037045</v>
      </c>
      <c r="J50" s="63">
        <v>0</v>
      </c>
      <c r="K50" s="63">
        <v>0</v>
      </c>
      <c r="L50" s="63">
        <v>0</v>
      </c>
      <c r="M50" s="63">
        <v>0</v>
      </c>
      <c r="N50" s="63">
        <f t="shared" si="1"/>
        <v>37.865673616</v>
      </c>
      <c r="O50" s="12"/>
      <c r="P50" s="12"/>
    </row>
    <row r="51" spans="1:16" s="27" customFormat="1" ht="12.75" customHeight="1" hidden="1">
      <c r="A51" s="14" t="s">
        <v>52</v>
      </c>
      <c r="B51" s="62">
        <v>0.7196421759999999</v>
      </c>
      <c r="C51" s="62">
        <v>3.6075959699999998</v>
      </c>
      <c r="D51" s="63">
        <v>4.197473090000001</v>
      </c>
      <c r="E51" s="63">
        <v>4.446679570000001</v>
      </c>
      <c r="F51" s="63">
        <v>8.812616223</v>
      </c>
      <c r="G51" s="63">
        <v>3.657136337</v>
      </c>
      <c r="H51" s="63">
        <v>5.032493205000001</v>
      </c>
      <c r="I51" s="63">
        <v>3.067037045</v>
      </c>
      <c r="J51" s="63">
        <v>0</v>
      </c>
      <c r="K51" s="63">
        <v>0</v>
      </c>
      <c r="L51" s="63">
        <v>0</v>
      </c>
      <c r="M51" s="63">
        <v>0</v>
      </c>
      <c r="N51" s="63">
        <f t="shared" si="1"/>
        <v>33.54067361600001</v>
      </c>
      <c r="O51" s="12"/>
      <c r="P51" s="12"/>
    </row>
    <row r="52" spans="1:16" s="27" customFormat="1" ht="12.75" customHeight="1" hidden="1">
      <c r="A52" s="14" t="s">
        <v>53</v>
      </c>
      <c r="B52" s="62">
        <v>0</v>
      </c>
      <c r="C52" s="62">
        <v>0</v>
      </c>
      <c r="D52" s="63">
        <v>0</v>
      </c>
      <c r="E52" s="63">
        <v>0</v>
      </c>
      <c r="F52" s="63">
        <v>0</v>
      </c>
      <c r="G52" s="63">
        <v>0</v>
      </c>
      <c r="H52" s="63">
        <v>4.325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f t="shared" si="1"/>
        <v>4.325</v>
      </c>
      <c r="O52" s="12"/>
      <c r="P52" s="12"/>
    </row>
    <row r="53" spans="1:16" s="27" customFormat="1" ht="12.75" customHeight="1" hidden="1">
      <c r="A53" s="14" t="s">
        <v>82</v>
      </c>
      <c r="B53" s="62">
        <v>263.931647919</v>
      </c>
      <c r="C53" s="62">
        <v>454.009229699</v>
      </c>
      <c r="D53" s="63">
        <v>494.31024075400006</v>
      </c>
      <c r="E53" s="63">
        <v>353.98714081799994</v>
      </c>
      <c r="F53" s="63">
        <v>471.072823364</v>
      </c>
      <c r="G53" s="63">
        <v>360.139395246</v>
      </c>
      <c r="H53" s="63">
        <v>367.78305660499996</v>
      </c>
      <c r="I53" s="63">
        <v>352.99451172299996</v>
      </c>
      <c r="J53" s="63">
        <v>0</v>
      </c>
      <c r="K53" s="63">
        <v>0</v>
      </c>
      <c r="L53" s="63">
        <v>0</v>
      </c>
      <c r="M53" s="63">
        <v>0</v>
      </c>
      <c r="N53" s="63">
        <f t="shared" si="1"/>
        <v>3118.2280461279997</v>
      </c>
      <c r="O53" s="12"/>
      <c r="P53" s="12"/>
    </row>
    <row r="54" spans="1:16" s="27" customFormat="1" ht="12.75" customHeight="1" hidden="1">
      <c r="A54" s="14" t="s">
        <v>52</v>
      </c>
      <c r="B54" s="62">
        <v>169.117060885</v>
      </c>
      <c r="C54" s="62">
        <v>225.60132692699997</v>
      </c>
      <c r="D54" s="63">
        <v>276.79219692400005</v>
      </c>
      <c r="E54" s="63">
        <v>237.89888585699995</v>
      </c>
      <c r="F54" s="63">
        <v>284.943485042</v>
      </c>
      <c r="G54" s="63">
        <v>253.556288864</v>
      </c>
      <c r="H54" s="63">
        <v>247.88898621899997</v>
      </c>
      <c r="I54" s="63">
        <v>254.194962743</v>
      </c>
      <c r="J54" s="63">
        <v>0</v>
      </c>
      <c r="K54" s="63">
        <v>0</v>
      </c>
      <c r="L54" s="63">
        <v>0</v>
      </c>
      <c r="M54" s="63">
        <v>0</v>
      </c>
      <c r="N54" s="63">
        <f t="shared" si="1"/>
        <v>1949.9931934609997</v>
      </c>
      <c r="O54" s="12"/>
      <c r="P54" s="12"/>
    </row>
    <row r="55" spans="1:16" s="27" customFormat="1" ht="12.75" customHeight="1" hidden="1">
      <c r="A55" s="14" t="s">
        <v>53</v>
      </c>
      <c r="B55" s="62">
        <v>94.81458703400001</v>
      </c>
      <c r="C55" s="62">
        <v>228.407902772</v>
      </c>
      <c r="D55" s="63">
        <v>217.51804383</v>
      </c>
      <c r="E55" s="63">
        <v>116.088254961</v>
      </c>
      <c r="F55" s="63">
        <v>186.12933832199997</v>
      </c>
      <c r="G55" s="63">
        <v>106.583106382</v>
      </c>
      <c r="H55" s="63">
        <v>119.89407038600001</v>
      </c>
      <c r="I55" s="63">
        <v>98.79954898</v>
      </c>
      <c r="J55" s="63">
        <v>0</v>
      </c>
      <c r="K55" s="63">
        <v>0</v>
      </c>
      <c r="L55" s="63">
        <v>0</v>
      </c>
      <c r="M55" s="63">
        <v>0</v>
      </c>
      <c r="N55" s="63">
        <f t="shared" si="1"/>
        <v>1168.234852667</v>
      </c>
      <c r="O55" s="12"/>
      <c r="P55" s="12"/>
    </row>
    <row r="56" spans="1:16" s="27" customFormat="1" ht="12.75">
      <c r="A56" s="14" t="s">
        <v>18</v>
      </c>
      <c r="B56" s="15">
        <v>467.30226858900005</v>
      </c>
      <c r="C56" s="15">
        <v>415.2540907660001</v>
      </c>
      <c r="D56" s="117">
        <v>396.32590138899997</v>
      </c>
      <c r="E56" s="15">
        <v>466.584760303</v>
      </c>
      <c r="F56" s="63">
        <v>472.26558760899997</v>
      </c>
      <c r="G56" s="63">
        <v>413.47083427100006</v>
      </c>
      <c r="H56" s="63">
        <v>473.000492946</v>
      </c>
      <c r="I56" s="63">
        <v>465.95867923299994</v>
      </c>
      <c r="J56" s="63">
        <v>0</v>
      </c>
      <c r="K56" s="63">
        <v>0</v>
      </c>
      <c r="L56" s="63">
        <v>0</v>
      </c>
      <c r="M56" s="63">
        <v>0</v>
      </c>
      <c r="N56" s="63">
        <f t="shared" si="1"/>
        <v>3570.1626151060004</v>
      </c>
      <c r="O56" s="12"/>
      <c r="P56" s="12"/>
    </row>
    <row r="57" spans="1:16" s="27" customFormat="1" ht="12.75">
      <c r="A57" s="14" t="s">
        <v>19</v>
      </c>
      <c r="B57" s="15">
        <v>20.564413260000002</v>
      </c>
      <c r="C57" s="15">
        <v>62.191077522</v>
      </c>
      <c r="D57" s="117">
        <v>199.999536216</v>
      </c>
      <c r="E57" s="15">
        <v>164.802450474</v>
      </c>
      <c r="F57" s="63">
        <v>180.50613366200002</v>
      </c>
      <c r="G57" s="63">
        <v>73.569474467</v>
      </c>
      <c r="H57" s="63">
        <v>153.775789388</v>
      </c>
      <c r="I57" s="63">
        <v>92.02672402700001</v>
      </c>
      <c r="J57" s="63">
        <v>0</v>
      </c>
      <c r="K57" s="63">
        <v>0</v>
      </c>
      <c r="L57" s="63">
        <v>0</v>
      </c>
      <c r="M57" s="63">
        <v>0</v>
      </c>
      <c r="N57" s="63">
        <f t="shared" si="1"/>
        <v>947.435599016</v>
      </c>
      <c r="O57" s="12"/>
      <c r="P57" s="12"/>
    </row>
    <row r="58" spans="1:16" s="27" customFormat="1" ht="12.75" customHeight="1" hidden="1">
      <c r="A58" s="14" t="s">
        <v>54</v>
      </c>
      <c r="B58" s="62">
        <v>17.189973180000003</v>
      </c>
      <c r="C58" s="62">
        <v>19.051363505999998</v>
      </c>
      <c r="D58" s="63">
        <v>51.620016045999996</v>
      </c>
      <c r="E58" s="63">
        <v>33.041823857000004</v>
      </c>
      <c r="F58" s="63">
        <v>29.987448095000005</v>
      </c>
      <c r="G58" s="63">
        <v>45.289320512</v>
      </c>
      <c r="H58" s="63">
        <v>30.670920472999995</v>
      </c>
      <c r="I58" s="63">
        <v>39.10262663400001</v>
      </c>
      <c r="J58" s="63">
        <v>0</v>
      </c>
      <c r="K58" s="63">
        <v>0</v>
      </c>
      <c r="L58" s="63">
        <v>0</v>
      </c>
      <c r="M58" s="63">
        <v>0</v>
      </c>
      <c r="N58" s="63">
        <f t="shared" si="1"/>
        <v>265.953492303</v>
      </c>
      <c r="O58" s="12"/>
      <c r="P58" s="12"/>
    </row>
    <row r="59" spans="1:16" s="27" customFormat="1" ht="25.5" customHeight="1" hidden="1">
      <c r="A59" s="44" t="s">
        <v>55</v>
      </c>
      <c r="B59" s="62">
        <v>7.65</v>
      </c>
      <c r="C59" s="62">
        <v>5.35</v>
      </c>
      <c r="D59" s="63">
        <v>3</v>
      </c>
      <c r="E59" s="63">
        <v>7</v>
      </c>
      <c r="F59" s="63">
        <v>6</v>
      </c>
      <c r="G59" s="63">
        <v>11.5</v>
      </c>
      <c r="H59" s="63">
        <v>9.381232624</v>
      </c>
      <c r="I59" s="63">
        <v>6</v>
      </c>
      <c r="J59" s="63">
        <v>0</v>
      </c>
      <c r="K59" s="63">
        <v>0</v>
      </c>
      <c r="L59" s="63">
        <v>0</v>
      </c>
      <c r="M59" s="63">
        <v>0</v>
      </c>
      <c r="N59" s="63">
        <f t="shared" si="1"/>
        <v>55.881232624</v>
      </c>
      <c r="O59" s="12"/>
      <c r="P59" s="12"/>
    </row>
    <row r="60" spans="1:16" s="27" customFormat="1" ht="12.75" customHeight="1" hidden="1">
      <c r="A60" s="44" t="s">
        <v>56</v>
      </c>
      <c r="B60" s="62">
        <v>6.715792755000001</v>
      </c>
      <c r="C60" s="62">
        <v>8.114834467</v>
      </c>
      <c r="D60" s="63">
        <v>30.976821949999998</v>
      </c>
      <c r="E60" s="63">
        <v>16.094003035999997</v>
      </c>
      <c r="F60" s="63">
        <v>15.121874932999999</v>
      </c>
      <c r="G60" s="63">
        <v>26.081387822</v>
      </c>
      <c r="H60" s="63">
        <v>11.692616288000002</v>
      </c>
      <c r="I60" s="63">
        <v>22.300131461999996</v>
      </c>
      <c r="J60" s="63">
        <v>0</v>
      </c>
      <c r="K60" s="63">
        <v>0</v>
      </c>
      <c r="L60" s="63">
        <v>0</v>
      </c>
      <c r="M60" s="63">
        <v>0</v>
      </c>
      <c r="N60" s="63">
        <f t="shared" si="1"/>
        <v>137.09746271299997</v>
      </c>
      <c r="O60" s="12"/>
      <c r="P60" s="12"/>
    </row>
    <row r="61" spans="1:16" s="27" customFormat="1" ht="25.5" customHeight="1" hidden="1">
      <c r="A61" s="44" t="s">
        <v>57</v>
      </c>
      <c r="B61" s="62">
        <v>0.065</v>
      </c>
      <c r="C61" s="62">
        <v>0.324096225</v>
      </c>
      <c r="D61" s="63">
        <v>12.250098744999999</v>
      </c>
      <c r="E61" s="63">
        <v>5.190456541000001</v>
      </c>
      <c r="F61" s="63">
        <v>1.119955966</v>
      </c>
      <c r="G61" s="63">
        <v>0.051637189999999916</v>
      </c>
      <c r="H61" s="63">
        <v>0</v>
      </c>
      <c r="I61" s="63">
        <v>5.438592108000001</v>
      </c>
      <c r="J61" s="63">
        <v>0</v>
      </c>
      <c r="K61" s="63">
        <v>0</v>
      </c>
      <c r="L61" s="63">
        <v>0</v>
      </c>
      <c r="M61" s="63">
        <v>0</v>
      </c>
      <c r="N61" s="63">
        <f t="shared" si="1"/>
        <v>24.439836775000003</v>
      </c>
      <c r="O61" s="12"/>
      <c r="P61" s="12"/>
    </row>
    <row r="62" spans="1:16" s="27" customFormat="1" ht="12.75" customHeight="1" hidden="1">
      <c r="A62" s="14" t="s">
        <v>58</v>
      </c>
      <c r="B62" s="62">
        <v>0.13312712899999998</v>
      </c>
      <c r="C62" s="62">
        <v>1.655179518</v>
      </c>
      <c r="D62" s="63">
        <v>3.105842055</v>
      </c>
      <c r="E62" s="63">
        <v>2.675110984</v>
      </c>
      <c r="F62" s="63">
        <v>4.893363900000001</v>
      </c>
      <c r="G62" s="63">
        <v>5.047042203999999</v>
      </c>
      <c r="H62" s="63">
        <v>7.494818265</v>
      </c>
      <c r="I62" s="63">
        <v>2.8116497679999997</v>
      </c>
      <c r="J62" s="63">
        <v>0</v>
      </c>
      <c r="K62" s="63">
        <v>0</v>
      </c>
      <c r="L62" s="63">
        <v>0</v>
      </c>
      <c r="M62" s="63">
        <v>0</v>
      </c>
      <c r="N62" s="63">
        <f t="shared" si="1"/>
        <v>27.816133822999998</v>
      </c>
      <c r="O62" s="12"/>
      <c r="P62" s="12"/>
    </row>
    <row r="63" spans="1:16" s="27" customFormat="1" ht="12.75" customHeight="1" hidden="1">
      <c r="A63" s="14" t="s">
        <v>59</v>
      </c>
      <c r="B63" s="62">
        <v>2.6260532960000003</v>
      </c>
      <c r="C63" s="62">
        <v>3.6072532959999997</v>
      </c>
      <c r="D63" s="63">
        <v>2.287253296</v>
      </c>
      <c r="E63" s="63">
        <v>2.0822532959999998</v>
      </c>
      <c r="F63" s="63">
        <v>2.8522532959999998</v>
      </c>
      <c r="G63" s="63">
        <v>2.609253296</v>
      </c>
      <c r="H63" s="63">
        <v>2.1022532959999998</v>
      </c>
      <c r="I63" s="63">
        <v>2.552253296</v>
      </c>
      <c r="J63" s="63">
        <v>0</v>
      </c>
      <c r="K63" s="63">
        <v>0</v>
      </c>
      <c r="L63" s="63">
        <v>0</v>
      </c>
      <c r="M63" s="63">
        <v>0</v>
      </c>
      <c r="N63" s="63">
        <f t="shared" si="1"/>
        <v>20.718826368</v>
      </c>
      <c r="O63" s="12"/>
      <c r="P63" s="12"/>
    </row>
    <row r="64" spans="1:16" s="27" customFormat="1" ht="12.75" customHeight="1" hidden="1">
      <c r="A64" s="14" t="s">
        <v>85</v>
      </c>
      <c r="B64" s="62">
        <v>3.3744400799999994</v>
      </c>
      <c r="C64" s="62">
        <v>43.139714016</v>
      </c>
      <c r="D64" s="63">
        <v>148.37952017</v>
      </c>
      <c r="E64" s="63">
        <v>131.760626617</v>
      </c>
      <c r="F64" s="63">
        <v>150.518685567</v>
      </c>
      <c r="G64" s="63">
        <v>28.280153955</v>
      </c>
      <c r="H64" s="63">
        <v>123.104868915</v>
      </c>
      <c r="I64" s="63">
        <v>52.924097393000004</v>
      </c>
      <c r="J64" s="63">
        <v>0</v>
      </c>
      <c r="K64" s="63">
        <v>0</v>
      </c>
      <c r="L64" s="63">
        <v>0</v>
      </c>
      <c r="M64" s="63">
        <v>0</v>
      </c>
      <c r="N64" s="63">
        <f t="shared" si="1"/>
        <v>681.4821067130001</v>
      </c>
      <c r="O64" s="12"/>
      <c r="P64" s="12"/>
    </row>
    <row r="65" spans="1:16" s="27" customFormat="1" ht="12.75" customHeight="1" hidden="1">
      <c r="A65" s="14" t="s">
        <v>61</v>
      </c>
      <c r="B65" s="62">
        <v>3.3744400799999994</v>
      </c>
      <c r="C65" s="62">
        <v>43.139714016</v>
      </c>
      <c r="D65" s="63">
        <v>23.106098808</v>
      </c>
      <c r="E65" s="63">
        <v>31.601087728000003</v>
      </c>
      <c r="F65" s="63">
        <v>50.518685567</v>
      </c>
      <c r="G65" s="63">
        <v>28.280153955</v>
      </c>
      <c r="H65" s="63">
        <v>23.104868915</v>
      </c>
      <c r="I65" s="63">
        <v>52.924097393000004</v>
      </c>
      <c r="J65" s="63">
        <v>0</v>
      </c>
      <c r="K65" s="63">
        <v>0</v>
      </c>
      <c r="L65" s="63">
        <v>0</v>
      </c>
      <c r="M65" s="63">
        <v>0</v>
      </c>
      <c r="N65" s="63">
        <f t="shared" si="1"/>
        <v>256.049146462</v>
      </c>
      <c r="O65" s="12"/>
      <c r="P65" s="12"/>
    </row>
    <row r="66" spans="1:16" s="27" customFormat="1" ht="12.75" customHeight="1" hidden="1">
      <c r="A66" s="14" t="s">
        <v>62</v>
      </c>
      <c r="B66" s="62">
        <v>0</v>
      </c>
      <c r="C66" s="62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f t="shared" si="1"/>
        <v>0</v>
      </c>
      <c r="O66" s="12"/>
      <c r="P66" s="12"/>
    </row>
    <row r="67" spans="1:16" s="27" customFormat="1" ht="12.75" customHeight="1" hidden="1">
      <c r="A67" s="14" t="s">
        <v>63</v>
      </c>
      <c r="B67" s="62">
        <v>0</v>
      </c>
      <c r="C67" s="62">
        <v>0</v>
      </c>
      <c r="D67" s="63">
        <v>125.273421362</v>
      </c>
      <c r="E67" s="63">
        <v>100.159538889</v>
      </c>
      <c r="F67" s="63">
        <v>100</v>
      </c>
      <c r="G67" s="63">
        <v>0</v>
      </c>
      <c r="H67" s="63">
        <v>100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f t="shared" si="1"/>
        <v>425.432960251</v>
      </c>
      <c r="O67" s="12"/>
      <c r="P67" s="12"/>
    </row>
    <row r="68" spans="1:16" s="27" customFormat="1" ht="7.5" customHeight="1">
      <c r="A68" s="14"/>
      <c r="B68" s="62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12"/>
      <c r="P68" s="12"/>
    </row>
    <row r="69" spans="1:16" s="27" customFormat="1" ht="13.5">
      <c r="A69" s="31" t="s">
        <v>20</v>
      </c>
      <c r="B69" s="19">
        <v>501.9028240589996</v>
      </c>
      <c r="C69" s="19">
        <v>19.828800564000176</v>
      </c>
      <c r="D69" s="19">
        <v>-356.8574746739996</v>
      </c>
      <c r="E69" s="19">
        <v>423.53369032599994</v>
      </c>
      <c r="F69" s="67">
        <v>181.43697513400048</v>
      </c>
      <c r="G69" s="67">
        <v>21.427129755999886</v>
      </c>
      <c r="H69" s="67">
        <v>409.59186056300086</v>
      </c>
      <c r="I69" s="67">
        <v>-301.921442363001</v>
      </c>
      <c r="J69" s="67">
        <v>0</v>
      </c>
      <c r="K69" s="67">
        <v>0</v>
      </c>
      <c r="L69" s="67">
        <v>0</v>
      </c>
      <c r="M69" s="67">
        <v>0</v>
      </c>
      <c r="N69" s="67">
        <f>+SUM(B69:M69)</f>
        <v>898.9423633650003</v>
      </c>
      <c r="O69" s="12"/>
      <c r="P69" s="12"/>
    </row>
    <row r="70" spans="1:16" s="27" customFormat="1" ht="7.5" customHeight="1">
      <c r="A70" s="28"/>
      <c r="B70" s="68"/>
      <c r="C70" s="68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2"/>
      <c r="P70" s="12"/>
    </row>
    <row r="71" spans="1:18" s="12" customFormat="1" ht="6.75" customHeight="1">
      <c r="A71" s="28"/>
      <c r="B71" s="64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Q71" s="107"/>
      <c r="R71" s="107"/>
    </row>
    <row r="72" spans="1:16" s="16" customFormat="1" ht="12.75" outlineLevel="2">
      <c r="A72" s="12" t="s">
        <v>21</v>
      </c>
      <c r="B72" s="13">
        <v>114.883261511</v>
      </c>
      <c r="C72" s="13">
        <v>202.16999960299998</v>
      </c>
      <c r="D72" s="13">
        <v>570.4408570789999</v>
      </c>
      <c r="E72" s="13">
        <v>403.61013225199997</v>
      </c>
      <c r="F72" s="61">
        <v>480.887290445</v>
      </c>
      <c r="G72" s="61">
        <v>455.52925106500004</v>
      </c>
      <c r="H72" s="61">
        <v>518.73203082</v>
      </c>
      <c r="I72" s="61">
        <v>759.3631067190001</v>
      </c>
      <c r="J72" s="61">
        <v>0</v>
      </c>
      <c r="K72" s="61">
        <v>0</v>
      </c>
      <c r="L72" s="61">
        <v>0</v>
      </c>
      <c r="M72" s="61">
        <v>0</v>
      </c>
      <c r="N72" s="61">
        <f>+SUM(B72:M72)</f>
        <v>3505.615929494</v>
      </c>
      <c r="O72" s="118"/>
      <c r="P72" s="118"/>
    </row>
    <row r="73" spans="1:18" s="27" customFormat="1" ht="12.75">
      <c r="A73" s="14" t="s">
        <v>22</v>
      </c>
      <c r="B73" s="15">
        <v>101.255398951</v>
      </c>
      <c r="C73" s="15">
        <v>205.753839057</v>
      </c>
      <c r="D73" s="15">
        <v>521.687867927</v>
      </c>
      <c r="E73" s="15">
        <v>399.27938122399996</v>
      </c>
      <c r="F73" s="63">
        <v>479.380747499</v>
      </c>
      <c r="G73" s="63">
        <v>412.238891927</v>
      </c>
      <c r="H73" s="63">
        <v>517.501027182</v>
      </c>
      <c r="I73" s="63">
        <v>652.1039243890001</v>
      </c>
      <c r="J73" s="63">
        <v>0</v>
      </c>
      <c r="K73" s="63">
        <v>0</v>
      </c>
      <c r="L73" s="63">
        <v>0</v>
      </c>
      <c r="M73" s="63">
        <v>0</v>
      </c>
      <c r="N73" s="63">
        <f>+SUM(B73:M73)</f>
        <v>3289.201078156</v>
      </c>
      <c r="O73" s="12"/>
      <c r="P73" s="12"/>
      <c r="Q73" s="106"/>
      <c r="R73" s="106"/>
    </row>
    <row r="74" spans="1:18" s="27" customFormat="1" ht="12.75">
      <c r="A74" s="14" t="s">
        <v>23</v>
      </c>
      <c r="B74" s="15">
        <v>13.627862559999999</v>
      </c>
      <c r="C74" s="15">
        <v>-3.8593582</v>
      </c>
      <c r="D74" s="15">
        <v>7.9295393999999995</v>
      </c>
      <c r="E74" s="15">
        <v>4.330751028</v>
      </c>
      <c r="F74" s="63">
        <v>1.5065429460000002</v>
      </c>
      <c r="G74" s="63">
        <v>5.992160913</v>
      </c>
      <c r="H74" s="63">
        <v>1.231003638</v>
      </c>
      <c r="I74" s="63">
        <v>3.257344834</v>
      </c>
      <c r="J74" s="63">
        <v>0</v>
      </c>
      <c r="K74" s="63">
        <v>0</v>
      </c>
      <c r="L74" s="63">
        <v>0</v>
      </c>
      <c r="M74" s="63">
        <v>0</v>
      </c>
      <c r="N74" s="63">
        <f>+SUM(B74:M74)</f>
        <v>34.015847119</v>
      </c>
      <c r="O74" s="12"/>
      <c r="P74" s="12"/>
      <c r="Q74" s="105"/>
      <c r="R74" s="105"/>
    </row>
    <row r="75" spans="1:18" s="27" customFormat="1" ht="17.25" customHeight="1">
      <c r="A75" s="14" t="s">
        <v>89</v>
      </c>
      <c r="B75" s="62">
        <v>0</v>
      </c>
      <c r="C75" s="62">
        <v>0.275518746</v>
      </c>
      <c r="D75" s="63">
        <v>40.823449752</v>
      </c>
      <c r="E75" s="63">
        <v>0</v>
      </c>
      <c r="F75" s="63">
        <v>0</v>
      </c>
      <c r="G75" s="63">
        <v>37.298198225</v>
      </c>
      <c r="H75" s="63">
        <v>0</v>
      </c>
      <c r="I75" s="63">
        <v>104.001837496</v>
      </c>
      <c r="J75" s="63"/>
      <c r="K75" s="63"/>
      <c r="L75" s="63"/>
      <c r="M75" s="63"/>
      <c r="N75" s="63">
        <f>+SUM(B75:M75)</f>
        <v>182.399004219</v>
      </c>
      <c r="O75" s="12"/>
      <c r="P75" s="12"/>
      <c r="Q75" s="106"/>
      <c r="R75" s="106"/>
    </row>
    <row r="76" spans="1:17" s="27" customFormat="1" ht="13.5">
      <c r="A76" s="33" t="s">
        <v>24</v>
      </c>
      <c r="B76" s="69">
        <v>387.0195625479996</v>
      </c>
      <c r="C76" s="69">
        <v>-182.3411990389998</v>
      </c>
      <c r="D76" s="69">
        <v>-927.2983317529995</v>
      </c>
      <c r="E76" s="69">
        <v>19.92355807399997</v>
      </c>
      <c r="F76" s="69">
        <v>-299.45031531099954</v>
      </c>
      <c r="G76" s="69">
        <v>-434.10212130900015</v>
      </c>
      <c r="H76" s="69">
        <v>-109.14017025699911</v>
      </c>
      <c r="I76" s="69">
        <v>-1061.2845490820011</v>
      </c>
      <c r="J76" s="69">
        <v>0</v>
      </c>
      <c r="K76" s="69">
        <v>0</v>
      </c>
      <c r="L76" s="69">
        <v>0</v>
      </c>
      <c r="M76" s="69">
        <v>0</v>
      </c>
      <c r="N76" s="69">
        <f>+SUM(B76:M76)</f>
        <v>-2606.6735661289995</v>
      </c>
      <c r="O76" s="82"/>
      <c r="P76" s="12"/>
      <c r="Q76" s="12"/>
    </row>
    <row r="77" spans="1:16" s="27" customFormat="1" ht="5.25" customHeight="1">
      <c r="A77" s="14"/>
      <c r="B77" s="62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12"/>
      <c r="P77" s="12"/>
    </row>
    <row r="78" spans="1:16" s="27" customFormat="1" ht="12.75">
      <c r="A78" s="70" t="s">
        <v>25</v>
      </c>
      <c r="B78" s="62"/>
      <c r="C78" s="62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12"/>
      <c r="P78" s="12"/>
    </row>
    <row r="79" spans="1:16" s="27" customFormat="1" ht="10.5" customHeight="1">
      <c r="A79" s="12"/>
      <c r="B79" s="62"/>
      <c r="C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12"/>
      <c r="P79" s="12"/>
    </row>
    <row r="80" spans="1:16" s="16" customFormat="1" ht="12.75" outlineLevel="2">
      <c r="A80" s="12" t="s">
        <v>26</v>
      </c>
      <c r="B80" s="13">
        <v>252.04210729598248</v>
      </c>
      <c r="C80" s="13">
        <v>2945.4921108778226</v>
      </c>
      <c r="D80" s="13">
        <v>-351.6457761475146</v>
      </c>
      <c r="E80" s="13">
        <v>-203.1788181813353</v>
      </c>
      <c r="F80" s="61">
        <v>-216.71122772283232</v>
      </c>
      <c r="G80" s="61">
        <v>211.35731011599998</v>
      </c>
      <c r="H80" s="61">
        <v>198.86605243</v>
      </c>
      <c r="I80" s="61">
        <v>190.041686601</v>
      </c>
      <c r="J80" s="61">
        <v>0</v>
      </c>
      <c r="K80" s="61">
        <v>0</v>
      </c>
      <c r="L80" s="61">
        <v>0</v>
      </c>
      <c r="M80" s="61">
        <v>0</v>
      </c>
      <c r="N80" s="61">
        <f>+SUM(B80:M80)</f>
        <v>3026.2634452691227</v>
      </c>
      <c r="O80" s="12"/>
      <c r="P80" s="12"/>
    </row>
    <row r="81" spans="1:16" s="27" customFormat="1" ht="12.75">
      <c r="A81" s="14" t="s">
        <v>27</v>
      </c>
      <c r="B81" s="15">
        <v>252.04210729598248</v>
      </c>
      <c r="C81" s="15">
        <v>2945.4921108778226</v>
      </c>
      <c r="D81" s="15">
        <v>-351.6457761475146</v>
      </c>
      <c r="E81" s="15">
        <v>-203.1788181813353</v>
      </c>
      <c r="F81" s="63">
        <v>-216.71122772283232</v>
      </c>
      <c r="G81" s="63">
        <v>211.35731011599998</v>
      </c>
      <c r="H81" s="63">
        <v>198.86605243</v>
      </c>
      <c r="I81" s="63">
        <v>190.041686601</v>
      </c>
      <c r="J81" s="63">
        <v>0</v>
      </c>
      <c r="K81" s="63">
        <v>0</v>
      </c>
      <c r="L81" s="63">
        <v>0</v>
      </c>
      <c r="M81" s="63">
        <v>0</v>
      </c>
      <c r="N81" s="63">
        <f aca="true" t="shared" si="2" ref="N81:N92">+SUM(B81:M81)</f>
        <v>3026.2634452691227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f t="shared" si="2"/>
        <v>0</v>
      </c>
      <c r="O82" s="12"/>
      <c r="P82" s="12"/>
    </row>
    <row r="83" spans="1:16" s="16" customFormat="1" ht="12.75" outlineLevel="2">
      <c r="A83" s="12" t="s">
        <v>29</v>
      </c>
      <c r="B83" s="13">
        <v>-84.70074302199998</v>
      </c>
      <c r="C83" s="13">
        <v>3091.6581836779997</v>
      </c>
      <c r="D83" s="13">
        <v>219.32216498000003</v>
      </c>
      <c r="E83" s="13">
        <v>72.56022459700002</v>
      </c>
      <c r="F83" s="61">
        <v>-290.136805029</v>
      </c>
      <c r="G83" s="61">
        <v>37.46532930000001</v>
      </c>
      <c r="H83" s="61">
        <v>-108.33739860699998</v>
      </c>
      <c r="I83" s="61">
        <v>197.27383579900004</v>
      </c>
      <c r="J83" s="61">
        <v>0</v>
      </c>
      <c r="K83" s="61">
        <v>0</v>
      </c>
      <c r="L83" s="61">
        <v>0</v>
      </c>
      <c r="M83" s="61">
        <v>0</v>
      </c>
      <c r="N83" s="61">
        <f t="shared" si="2"/>
        <v>3135.1047916959997</v>
      </c>
      <c r="O83" s="12"/>
      <c r="P83" s="12"/>
    </row>
    <row r="84" spans="1:16" s="27" customFormat="1" ht="12.75">
      <c r="A84" s="14" t="s">
        <v>27</v>
      </c>
      <c r="B84" s="15">
        <v>-125.307918194</v>
      </c>
      <c r="C84" s="15">
        <v>41.5881817</v>
      </c>
      <c r="D84" s="15">
        <v>15.307366940999998</v>
      </c>
      <c r="E84" s="15">
        <v>54.213455158</v>
      </c>
      <c r="F84" s="63">
        <v>-55.781818305</v>
      </c>
      <c r="G84" s="63">
        <v>-14.133520601000003</v>
      </c>
      <c r="H84" s="63">
        <v>-100.77725854399998</v>
      </c>
      <c r="I84" s="63">
        <v>-49.996706696000004</v>
      </c>
      <c r="J84" s="63">
        <v>0</v>
      </c>
      <c r="K84" s="63">
        <v>0</v>
      </c>
      <c r="L84" s="63">
        <v>0</v>
      </c>
      <c r="M84" s="63">
        <v>0</v>
      </c>
      <c r="N84" s="63">
        <f t="shared" si="2"/>
        <v>-234.88821854099996</v>
      </c>
      <c r="O84" s="12"/>
      <c r="P84" s="12"/>
    </row>
    <row r="85" spans="1:16" s="27" customFormat="1" ht="12.75">
      <c r="A85" s="14" t="s">
        <v>28</v>
      </c>
      <c r="B85" s="15">
        <v>40.607175172000005</v>
      </c>
      <c r="C85" s="15">
        <v>3050.0700019779997</v>
      </c>
      <c r="D85" s="15">
        <v>204.01479803900003</v>
      </c>
      <c r="E85" s="15">
        <v>18.34676943900001</v>
      </c>
      <c r="F85" s="63">
        <v>-234.35498672399999</v>
      </c>
      <c r="G85" s="63">
        <v>51.59884990100001</v>
      </c>
      <c r="H85" s="63">
        <v>-7.560140062999999</v>
      </c>
      <c r="I85" s="63">
        <v>247.27054249500003</v>
      </c>
      <c r="J85" s="63">
        <v>0</v>
      </c>
      <c r="K85" s="63">
        <v>0</v>
      </c>
      <c r="L85" s="63">
        <v>0</v>
      </c>
      <c r="M85" s="63">
        <v>0</v>
      </c>
      <c r="N85" s="63">
        <f t="shared" si="2"/>
        <v>3369.9930102370004</v>
      </c>
      <c r="O85" s="12"/>
      <c r="P85" s="12"/>
    </row>
    <row r="86" spans="1:16" s="27" customFormat="1" ht="6" customHeight="1">
      <c r="A86" s="14"/>
      <c r="B86" s="62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12"/>
      <c r="P86" s="12"/>
    </row>
    <row r="87" spans="1:14" s="12" customFormat="1" ht="12.75">
      <c r="A87" s="12" t="s">
        <v>30</v>
      </c>
      <c r="B87" s="13">
        <v>-11.307918193999999</v>
      </c>
      <c r="C87" s="13">
        <v>-13.4118183</v>
      </c>
      <c r="D87" s="13">
        <v>-18.312633059</v>
      </c>
      <c r="E87" s="13">
        <v>-25.401151427000002</v>
      </c>
      <c r="F87" s="61">
        <v>-13.411818305</v>
      </c>
      <c r="G87" s="61">
        <v>-13.743599949000002</v>
      </c>
      <c r="H87" s="61">
        <v>-13.514158305</v>
      </c>
      <c r="I87" s="61">
        <v>-98.996706696</v>
      </c>
      <c r="J87" s="61">
        <v>0</v>
      </c>
      <c r="K87" s="61">
        <v>0</v>
      </c>
      <c r="L87" s="61">
        <v>0</v>
      </c>
      <c r="M87" s="61">
        <v>0</v>
      </c>
      <c r="N87" s="61">
        <f t="shared" si="2"/>
        <v>-208.099804235</v>
      </c>
    </row>
    <row r="88" spans="1:16" s="36" customFormat="1" ht="12.75">
      <c r="A88" s="14" t="s">
        <v>31</v>
      </c>
      <c r="B88" s="77">
        <v>0</v>
      </c>
      <c r="C88" s="77">
        <v>0</v>
      </c>
      <c r="D88" s="77">
        <v>0</v>
      </c>
      <c r="E88" s="77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f t="shared" si="2"/>
        <v>0</v>
      </c>
      <c r="O88" s="12"/>
      <c r="P88" s="12"/>
    </row>
    <row r="89" spans="1:16" s="36" customFormat="1" ht="12.75">
      <c r="A89" s="14" t="s">
        <v>32</v>
      </c>
      <c r="B89" s="77">
        <v>11.307918193999999</v>
      </c>
      <c r="C89" s="77">
        <v>13.4118183</v>
      </c>
      <c r="D89" s="77">
        <v>18.312633059</v>
      </c>
      <c r="E89" s="77">
        <v>25.401151427000002</v>
      </c>
      <c r="F89" s="63">
        <v>13.411818305</v>
      </c>
      <c r="G89" s="63">
        <v>13.743599949000002</v>
      </c>
      <c r="H89" s="63">
        <v>13.514158305</v>
      </c>
      <c r="I89" s="63">
        <v>98.996706696</v>
      </c>
      <c r="J89" s="63">
        <v>0</v>
      </c>
      <c r="K89" s="63">
        <v>0</v>
      </c>
      <c r="L89" s="63">
        <v>0</v>
      </c>
      <c r="M89" s="63">
        <v>0</v>
      </c>
      <c r="N89" s="63">
        <f t="shared" si="2"/>
        <v>208.099804235</v>
      </c>
      <c r="O89" s="12"/>
      <c r="P89" s="12"/>
    </row>
    <row r="90" spans="2:16" s="36" customFormat="1" ht="6.75" customHeight="1">
      <c r="B90" s="77"/>
      <c r="C90" s="77"/>
      <c r="D90" s="77"/>
      <c r="E90" s="77"/>
      <c r="F90" s="72"/>
      <c r="G90" s="72"/>
      <c r="H90" s="72"/>
      <c r="I90" s="72"/>
      <c r="J90" s="72"/>
      <c r="K90" s="72"/>
      <c r="L90" s="72"/>
      <c r="M90" s="72"/>
      <c r="N90" s="72"/>
      <c r="O90" s="12"/>
      <c r="P90" s="12"/>
    </row>
    <row r="91" spans="1:16" s="36" customFormat="1" ht="12.75">
      <c r="A91" s="12" t="s">
        <v>33</v>
      </c>
      <c r="B91" s="79">
        <v>253.01540406498248</v>
      </c>
      <c r="C91" s="79">
        <v>2955.4842767598225</v>
      </c>
      <c r="D91" s="79">
        <v>-349.9457808855146</v>
      </c>
      <c r="E91" s="79">
        <v>-201.1075117723353</v>
      </c>
      <c r="F91" s="61">
        <v>-215.22453470783233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f t="shared" si="2"/>
        <v>2442.221853459123</v>
      </c>
      <c r="O91" s="12"/>
      <c r="P91" s="12"/>
    </row>
    <row r="92" spans="1:16" s="36" customFormat="1" ht="12.75">
      <c r="A92" s="14" t="s">
        <v>83</v>
      </c>
      <c r="B92" s="77">
        <v>253.01540406498248</v>
      </c>
      <c r="C92" s="77">
        <v>2955.4842767598225</v>
      </c>
      <c r="D92" s="77">
        <v>-349.9457808855146</v>
      </c>
      <c r="E92" s="77">
        <v>-201.1075117723353</v>
      </c>
      <c r="F92" s="63">
        <v>-215.22453470783233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f t="shared" si="2"/>
        <v>2442.221853459123</v>
      </c>
      <c r="O92" s="12"/>
      <c r="P92" s="12"/>
    </row>
    <row r="93" spans="2:16" s="36" customFormat="1" ht="7.5" customHeight="1" hidden="1">
      <c r="B93" s="77"/>
      <c r="C93" s="77"/>
      <c r="D93" s="77"/>
      <c r="E93" s="77"/>
      <c r="F93" s="72"/>
      <c r="G93" s="72"/>
      <c r="H93" s="72"/>
      <c r="I93" s="72"/>
      <c r="J93" s="72"/>
      <c r="K93" s="72"/>
      <c r="L93" s="72"/>
      <c r="M93" s="72"/>
      <c r="N93" s="72"/>
      <c r="O93" s="12"/>
      <c r="P93" s="12"/>
    </row>
    <row r="94" spans="1:16" s="36" customFormat="1" ht="12.75" hidden="1">
      <c r="A94" s="12" t="s">
        <v>34</v>
      </c>
      <c r="B94" s="79">
        <v>50.276712230017154</v>
      </c>
      <c r="C94" s="79">
        <v>-36.17512623882294</v>
      </c>
      <c r="D94" s="79">
        <v>-356.3303906254848</v>
      </c>
      <c r="E94" s="79">
        <v>295.6626008523353</v>
      </c>
      <c r="F94" s="61">
        <v>-372.8758926171672</v>
      </c>
      <c r="G94" s="61">
        <v>-607.9941021250002</v>
      </c>
      <c r="H94" s="61">
        <v>-416.34362129399904</v>
      </c>
      <c r="I94" s="61">
        <v>-1054.0523998840013</v>
      </c>
      <c r="J94" s="61">
        <v>0</v>
      </c>
      <c r="K94" s="61">
        <v>0</v>
      </c>
      <c r="L94" s="61">
        <v>0</v>
      </c>
      <c r="M94" s="61">
        <v>0</v>
      </c>
      <c r="N94" s="61">
        <f>+SUM(B94:M94)</f>
        <v>-2497.832219702123</v>
      </c>
      <c r="O94" s="12"/>
      <c r="P94" s="12"/>
    </row>
    <row r="95" spans="6:9" ht="14.25">
      <c r="F95" s="21"/>
      <c r="I95" s="73"/>
    </row>
    <row r="96" spans="1:9" ht="15">
      <c r="A96" s="4" t="s">
        <v>92</v>
      </c>
      <c r="F96" s="21"/>
      <c r="I96" s="73"/>
    </row>
    <row r="97" spans="1:6" ht="15">
      <c r="A97" s="45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Gualberto Benitez</cp:lastModifiedBy>
  <cp:lastPrinted>2019-08-09T11:44:16Z</cp:lastPrinted>
  <dcterms:created xsi:type="dcterms:W3CDTF">1998-08-06T20:23:21Z</dcterms:created>
  <dcterms:modified xsi:type="dcterms:W3CDTF">2019-09-12T14:32:18Z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c89a3b71-3171-41b7-be55-442ba7676400</vt:lpwstr>
  </property>
</Properties>
</file>